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EstaPasta_de_trabalho"/>
  <xr:revisionPtr revIDLastSave="0" documentId="8_{2B70DB22-5587-4F99-9656-7F0988B19AF6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DADOS" sheetId="3" r:id="rId1"/>
    <sheet name="PO" sheetId="1" r:id="rId2"/>
    <sheet name="CFF" sheetId="2" r:id="rId3"/>
    <sheet name="Planilha1" sheetId="4" r:id="rId4"/>
    <sheet name="COMPOSIÇÕES" sheetId="5" r:id="rId5"/>
    <sheet name="BDI" sheetId="6" r:id="rId6"/>
    <sheet name="PO (2)" sheetId="7" r:id="rId7"/>
  </sheets>
  <externalReferences>
    <externalReference r:id="rId8"/>
  </externalReferences>
  <definedNames>
    <definedName name="_xlnm.Print_Area" localSheetId="5">BDI!$B$4:$H$31</definedName>
    <definedName name="_xlnm.Print_Area" localSheetId="2">CFF!$A$1:$G$58</definedName>
    <definedName name="_xlnm.Print_Area" localSheetId="4">COMPOSIÇÕES!$A$2:$G$39</definedName>
    <definedName name="_xlnm.Print_Area" localSheetId="1">PO!$B$1:$I$153</definedName>
    <definedName name="_xlnm.Print_Area" localSheetId="6">'PO (2)'!$A$1:$K$46</definedName>
    <definedName name="BDI" localSheetId="6">'PO (2)'!$H$10</definedName>
    <definedName name="BDI">PO!$G$11</definedName>
    <definedName name="COMP.D">'[1]COMP 174 D'!$A:$G</definedName>
    <definedName name="COMP.SD">'[1]COMP 174 SD'!$A:$G</definedName>
    <definedName name="_xlnm.Print_Titles" localSheetId="1">PO!$1:$15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3" i="1" l="1"/>
  <c r="I103" i="1" s="1"/>
  <c r="H104" i="1"/>
  <c r="I104" i="1" s="1"/>
  <c r="H105" i="1"/>
  <c r="I105" i="1" s="1"/>
  <c r="H63" i="1"/>
  <c r="I63" i="1" s="1"/>
  <c r="H64" i="1"/>
  <c r="I64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21" i="1" l="1"/>
  <c r="I121" i="1" s="1"/>
  <c r="H118" i="1"/>
  <c r="I118" i="1" s="1"/>
  <c r="H108" i="1" l="1"/>
  <c r="I108" i="1" s="1"/>
  <c r="H78" i="1" l="1"/>
  <c r="I78" i="1" s="1"/>
  <c r="H77" i="1"/>
  <c r="I77" i="1" s="1"/>
  <c r="H76" i="1"/>
  <c r="I76" i="1" s="1"/>
  <c r="H128" i="1"/>
  <c r="I128" i="1" s="1"/>
  <c r="H126" i="1"/>
  <c r="I126" i="1" s="1"/>
  <c r="H71" i="1"/>
  <c r="I71" i="1" s="1"/>
  <c r="H69" i="1"/>
  <c r="I69" i="1" s="1"/>
  <c r="H48" i="1"/>
  <c r="I48" i="1" s="1"/>
  <c r="H47" i="1"/>
  <c r="I47" i="1" s="1"/>
  <c r="H46" i="1"/>
  <c r="I46" i="1" s="1"/>
  <c r="H60" i="1"/>
  <c r="I60" i="1" s="1"/>
  <c r="H61" i="1"/>
  <c r="I61" i="1" s="1"/>
  <c r="H59" i="1" l="1"/>
  <c r="I59" i="1" s="1"/>
  <c r="H52" i="1"/>
  <c r="I52" i="1" s="1"/>
  <c r="H90" i="1" l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75" i="1"/>
  <c r="I75" i="1" s="1"/>
  <c r="H57" i="1"/>
  <c r="I57" i="1" s="1"/>
  <c r="H56" i="1"/>
  <c r="I56" i="1" s="1"/>
  <c r="H55" i="1"/>
  <c r="I55" i="1" s="1"/>
  <c r="H54" i="1"/>
  <c r="I54" i="1" s="1"/>
  <c r="H53" i="1"/>
  <c r="I53" i="1" s="1"/>
  <c r="I106" i="1" l="1"/>
  <c r="I65" i="1"/>
  <c r="H27" i="1"/>
  <c r="I27" i="1" s="1"/>
  <c r="H28" i="1"/>
  <c r="I28" i="1" s="1"/>
  <c r="H19" i="1" l="1"/>
  <c r="I19" i="1" s="1"/>
  <c r="H43" i="1" l="1"/>
  <c r="I43" i="1" s="1"/>
  <c r="H42" i="1"/>
  <c r="I42" i="1" s="1"/>
  <c r="H41" i="1"/>
  <c r="I41" i="1" s="1"/>
  <c r="H32" i="1" l="1"/>
  <c r="I32" i="1" s="1"/>
  <c r="H25" i="1"/>
  <c r="I25" i="1" s="1"/>
  <c r="H24" i="1"/>
  <c r="I24" i="1" s="1"/>
  <c r="H23" i="1"/>
  <c r="I23" i="1" s="1"/>
  <c r="H67" i="1"/>
  <c r="I67" i="1" s="1"/>
  <c r="H44" i="1" l="1"/>
  <c r="I44" i="1" s="1"/>
  <c r="I49" i="1" s="1"/>
  <c r="D14" i="2" l="1"/>
  <c r="G54" i="2"/>
  <c r="G39" i="2"/>
  <c r="H109" i="1" l="1"/>
  <c r="H38" i="1"/>
  <c r="I38" i="1" s="1"/>
  <c r="E29" i="7" l="1"/>
  <c r="F29" i="7"/>
  <c r="K30" i="7"/>
  <c r="J30" i="7"/>
  <c r="I30" i="7"/>
  <c r="H30" i="7"/>
  <c r="G30" i="7"/>
  <c r="D30" i="7"/>
  <c r="D37" i="7" l="1"/>
  <c r="G29" i="7" s="1"/>
  <c r="D29" i="7" l="1"/>
  <c r="J29" i="7"/>
  <c r="I29" i="7"/>
  <c r="H29" i="7"/>
  <c r="K29" i="7"/>
  <c r="H119" i="1" l="1"/>
  <c r="I119" i="1" s="1"/>
  <c r="H111" i="1"/>
  <c r="I111" i="1" s="1"/>
  <c r="I109" i="1"/>
  <c r="H116" i="1" l="1"/>
  <c r="I116" i="1" s="1"/>
  <c r="H115" i="1" l="1"/>
  <c r="I115" i="1" s="1"/>
  <c r="H113" i="1"/>
  <c r="I113" i="1" s="1"/>
  <c r="H112" i="1" l="1"/>
  <c r="I112" i="1" s="1"/>
  <c r="H110" i="1"/>
  <c r="I110" i="1" s="1"/>
  <c r="H72" i="1"/>
  <c r="I72" i="1" s="1"/>
  <c r="H124" i="1"/>
  <c r="I124" i="1" s="1"/>
  <c r="H132" i="1"/>
  <c r="I132" i="1" s="1"/>
  <c r="I133" i="1" s="1"/>
  <c r="H70" i="1"/>
  <c r="I70" i="1" s="1"/>
  <c r="H68" i="1"/>
  <c r="I68" i="1" s="1"/>
  <c r="I73" i="1" l="1"/>
  <c r="B35" i="2"/>
  <c r="A35" i="2"/>
  <c r="H114" i="1" l="1"/>
  <c r="I114" i="1" s="1"/>
  <c r="H129" i="1"/>
  <c r="I129" i="1" s="1"/>
  <c r="H127" i="1"/>
  <c r="I127" i="1" s="1"/>
  <c r="H117" i="1"/>
  <c r="I117" i="1" s="1"/>
  <c r="H125" i="1" l="1"/>
  <c r="I125" i="1" s="1"/>
  <c r="I130" i="1" s="1"/>
  <c r="H36" i="1"/>
  <c r="I36" i="1" s="1"/>
  <c r="H37" i="1"/>
  <c r="I37" i="1" s="1"/>
  <c r="H120" i="1"/>
  <c r="I120" i="1" s="1"/>
  <c r="I122" i="1" s="1"/>
  <c r="I79" i="1" l="1"/>
  <c r="G31" i="5"/>
  <c r="G44" i="2" l="1"/>
  <c r="G50" i="2"/>
  <c r="F35" i="2"/>
  <c r="F47" i="2"/>
  <c r="F41" i="2"/>
  <c r="B11" i="2"/>
  <c r="A11" i="2"/>
  <c r="F57" i="2" l="1"/>
  <c r="G57" i="2"/>
  <c r="H34" i="1"/>
  <c r="I34" i="1" s="1"/>
  <c r="H35" i="1"/>
  <c r="I35" i="1" s="1"/>
  <c r="G12" i="5"/>
  <c r="G6" i="5"/>
  <c r="H18" i="1"/>
  <c r="I18" i="1" s="1"/>
  <c r="I20" i="1" s="1"/>
  <c r="C11" i="2" l="1"/>
  <c r="C56" i="2" s="1"/>
  <c r="H33" i="1"/>
  <c r="I33" i="1" s="1"/>
  <c r="I39" i="1" s="1"/>
  <c r="E20" i="2" l="1"/>
  <c r="H29" i="1"/>
  <c r="I29" i="1" s="1"/>
  <c r="E23" i="2" l="1"/>
  <c r="H26" i="1" l="1"/>
  <c r="I26" i="1" s="1"/>
  <c r="H22" i="1" l="1"/>
  <c r="I22" i="1" s="1"/>
  <c r="D17" i="2" l="1"/>
  <c r="B14" i="2"/>
  <c r="A14" i="2"/>
  <c r="B18" i="4" l="1"/>
  <c r="B12" i="4"/>
  <c r="B24" i="4"/>
  <c r="D5" i="4"/>
  <c r="D23" i="4" s="1"/>
  <c r="D4" i="4"/>
  <c r="D16" i="4" s="1"/>
  <c r="D3" i="4"/>
  <c r="D15" i="4" s="1"/>
  <c r="D2" i="4"/>
  <c r="D14" i="4" s="1"/>
  <c r="C4" i="4"/>
  <c r="C16" i="4" s="1"/>
  <c r="C5" i="4"/>
  <c r="C23" i="4" s="1"/>
  <c r="C3" i="4"/>
  <c r="C15" i="4" s="1"/>
  <c r="C2" i="4"/>
  <c r="E2" i="4" s="1"/>
  <c r="B5" i="4"/>
  <c r="B4" i="4"/>
  <c r="B3" i="4"/>
  <c r="B2" i="4"/>
  <c r="B6" i="4" l="1"/>
  <c r="E4" i="4"/>
  <c r="E22" i="4" s="1"/>
  <c r="C9" i="4"/>
  <c r="C20" i="4"/>
  <c r="E3" i="4"/>
  <c r="E15" i="4" s="1"/>
  <c r="C14" i="4"/>
  <c r="D22" i="4"/>
  <c r="C8" i="4"/>
  <c r="D17" i="4"/>
  <c r="D18" i="4" s="1"/>
  <c r="C21" i="4"/>
  <c r="D10" i="4"/>
  <c r="D6" i="4"/>
  <c r="E20" i="4"/>
  <c r="E8" i="4"/>
  <c r="E14" i="4"/>
  <c r="C10" i="4"/>
  <c r="D8" i="4"/>
  <c r="E16" i="4"/>
  <c r="D20" i="4"/>
  <c r="C22" i="4"/>
  <c r="D9" i="4"/>
  <c r="D21" i="4"/>
  <c r="E10" i="4"/>
  <c r="D11" i="4"/>
  <c r="C6" i="4"/>
  <c r="C17" i="4"/>
  <c r="E5" i="4"/>
  <c r="C11" i="4"/>
  <c r="I30" i="1"/>
  <c r="I135" i="1" s="1"/>
  <c r="C18" i="4" l="1"/>
  <c r="E9" i="4"/>
  <c r="C12" i="4"/>
  <c r="C24" i="4"/>
  <c r="E21" i="4"/>
  <c r="D24" i="4"/>
  <c r="D12" i="4"/>
  <c r="E17" i="4"/>
  <c r="E18" i="4" s="1"/>
  <c r="F18" i="4" s="1"/>
  <c r="E11" i="4"/>
  <c r="E23" i="4"/>
  <c r="E6" i="4"/>
  <c r="E12" i="4" l="1"/>
  <c r="E24" i="4"/>
  <c r="F24" i="4" s="1"/>
  <c r="F12" i="4"/>
  <c r="E26" i="2"/>
  <c r="E57" i="2" s="1"/>
  <c r="D11" i="2" l="1"/>
  <c r="D57" i="2" s="1"/>
  <c r="D58" i="2" s="1"/>
  <c r="E58" i="2" s="1"/>
  <c r="F58" i="2" s="1"/>
  <c r="G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3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S = Com Desoneração
N = Sem Desoneração</t>
        </r>
      </text>
    </comment>
    <comment ref="I5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Caso necessario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2" authorId="0" shapeId="0" xr:uid="{EDE3FDFE-6030-412B-87C8-FF4A4C559D5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VIGAS BALDRAMES</t>
        </r>
      </text>
    </comment>
    <comment ref="D37" authorId="0" shapeId="0" xr:uid="{1CE616C0-8033-41CC-A69F-02A6839569D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H = 20 CM</t>
        </r>
      </text>
    </comment>
    <comment ref="D41" authorId="0" shapeId="0" xr:uid="{7F096BD1-27DC-4571-9A2C-9B3C2CFE459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SÓ DAS SALAS</t>
        </r>
      </text>
    </comment>
    <comment ref="D42" authorId="0" shapeId="0" xr:uid="{53C908A3-2053-4569-AAF9-754404C2334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SÓ DAS SALAS
</t>
        </r>
      </text>
    </comment>
    <comment ref="D46" authorId="0" shapeId="0" xr:uid="{E658D604-8E2E-4D5F-9703-FA4479E4648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SÓ DAS SALAS
</t>
        </r>
      </text>
    </comment>
  </commentList>
</comments>
</file>

<file path=xl/sharedStrings.xml><?xml version="1.0" encoding="utf-8"?>
<sst xmlns="http://schemas.openxmlformats.org/spreadsheetml/2006/main" count="675" uniqueCount="470">
  <si>
    <t>Item</t>
  </si>
  <si>
    <t>Código</t>
  </si>
  <si>
    <t>Descrição</t>
  </si>
  <si>
    <t>1.1</t>
  </si>
  <si>
    <t>Custo</t>
  </si>
  <si>
    <t>Custo + BDI</t>
  </si>
  <si>
    <t>Valor</t>
  </si>
  <si>
    <t>Cronograma Física-Financeira</t>
  </si>
  <si>
    <t>Município</t>
  </si>
  <si>
    <t>Local da Obra</t>
  </si>
  <si>
    <t>Objeto</t>
  </si>
  <si>
    <t>Boletin</t>
  </si>
  <si>
    <t>Vigência</t>
  </si>
  <si>
    <t>Desonerado?</t>
  </si>
  <si>
    <t>Data</t>
  </si>
  <si>
    <t>Responsavel</t>
  </si>
  <si>
    <t>ART</t>
  </si>
  <si>
    <t>D</t>
  </si>
  <si>
    <t>Elza Gracinda Costa Tumitan</t>
  </si>
  <si>
    <t>Itamar dos Santos Silva</t>
  </si>
  <si>
    <t>Regime:</t>
  </si>
  <si>
    <t>( G / Mo / Ma )</t>
  </si>
  <si>
    <t>Ma</t>
  </si>
  <si>
    <t>Mo</t>
  </si>
  <si>
    <t/>
  </si>
  <si>
    <t>43.162.791/0001-69</t>
  </si>
  <si>
    <t>44.857.027/0001-70</t>
  </si>
  <si>
    <t>Jose Roque da Silva Lira</t>
  </si>
  <si>
    <t>44.873.396/0001-57</t>
  </si>
  <si>
    <t>Tarabai</t>
  </si>
  <si>
    <t>VIGA</t>
  </si>
  <si>
    <t>BROCA</t>
  </si>
  <si>
    <t>CA-50</t>
  </si>
  <si>
    <t>CA-60</t>
  </si>
  <si>
    <t>I</t>
  </si>
  <si>
    <t>II</t>
  </si>
  <si>
    <t>III</t>
  </si>
  <si>
    <t>IV</t>
  </si>
  <si>
    <t>BALD.</t>
  </si>
  <si>
    <t>PILAR</t>
  </si>
  <si>
    <t>(m)</t>
  </si>
  <si>
    <t>VOL.</t>
  </si>
  <si>
    <t>TOTAL</t>
  </si>
  <si>
    <t>Carlos Eduardo dos Santos</t>
  </si>
  <si>
    <t>g</t>
  </si>
  <si>
    <t>unidade</t>
  </si>
  <si>
    <t>m2</t>
  </si>
  <si>
    <t>Composição</t>
  </si>
  <si>
    <t>código</t>
  </si>
  <si>
    <t>descrição</t>
  </si>
  <si>
    <t>coef.</t>
  </si>
  <si>
    <t>SINAPI</t>
  </si>
  <si>
    <t>mês</t>
  </si>
  <si>
    <t>ENGENHEIRO CIVIL DE OBRA JUNIOR COM ENCARGOS COMPLEMENTARES</t>
  </si>
  <si>
    <t>ENCARREGADO GERAL COM ENCARGOS COMPLEMENTARES</t>
  </si>
  <si>
    <t>VIGIA NOTURNO COM ENCARGOS COMPLEMENTARES</t>
  </si>
  <si>
    <t>h</t>
  </si>
  <si>
    <t>ADMINISTRAÇÃO LOCAL</t>
  </si>
  <si>
    <t>Comp. 01</t>
  </si>
  <si>
    <t>Comp. 02</t>
  </si>
  <si>
    <t>PADRÃO TRIFÁSICO</t>
  </si>
  <si>
    <t>ARRUELA QUADRADA EM ACO GALVANIZADO, DIMENSAO = 38 MM, ESPESSURA = 3MM, DIAMETRO DO FURO= 18 MM</t>
  </si>
  <si>
    <t>CINTA CIRCULAR EM ACO GALVANIZADO DE 150 MM DE DIAMETRO PARA FIXACAO DE CAIXA MEDICAO, INCLUI PARAFUSOS E PORCAS</t>
  </si>
  <si>
    <t>CABO DE COBRE, RIGIDO, CLASSE 2, ISOLACAO EM PVC/A, ANTICHAMA BWF-B, 1 CONDUTOR, 450/750 V, SECAO NOMINAL 10 MM2</t>
  </si>
  <si>
    <t>M</t>
  </si>
  <si>
    <t>ARMACAO VERTICAL COM HASTE E CONTRA-PINO, EM CHAPA DE ACO GALVANIZADO 3/16", COM 1 ESTRIBO E 1 ISOLADOR</t>
  </si>
  <si>
    <t>DISJUNTOR TIPO NEMA, MONOPOLAR 35 ATE 50 A, TENSAO MAXIMA DE 240 V</t>
  </si>
  <si>
    <t>ELETRODUTO DE PVC RIGIDO ROSCAVEL DE 1/2 ", SEM LUVA</t>
  </si>
  <si>
    <t>HASTE DE ATERRAMENTO EM ACO COM 3,00 M DE COMPRIMENTO E DN = 5/8", REVESTIDA COM BAIXA CAMADA DE COBRE, COM CONECTOR TIPO GRAMPO</t>
  </si>
  <si>
    <t>ISOLADOR DE PORCELANA, TIPO ROLDANA, DIMENSOES DE *72* X *72* MM, PARA USO EM BAIXA TENSAO</t>
  </si>
  <si>
    <t>PARAFUSO ZINCADO, SEXTAVADO, COM ROSCA INTEIRA, DIAMETRO 5/8", COMPRIMENTO 3", COM PORCA E ARRUELA DE PRESSAO MEDIA</t>
  </si>
  <si>
    <t>POSTE DE CONCRETO CIRCULAR, 300 KG, H = 9 M (NBR 8451)</t>
  </si>
  <si>
    <t>CONECTOR METALICO TIPO PARAFUSO FENDIDO (SPLIT BOLT), PARA CABOS ATE 10 MM2</t>
  </si>
  <si>
    <t>ROLDANA PLASTICA COM PREGO, TAMANHO 30 X 30 MM, PARA INSTALACAO ELETRICA APARENTE</t>
  </si>
  <si>
    <t>CAIXA INTERNA/EXTERNA DE MEDICAO PARA 1 MEDIDOR TRIFASICO, COM VISOR, EM CHAPA DE ACO 18 USG (PADRAO DA CONCESSIONARIA LOCAL)</t>
  </si>
  <si>
    <t>ELETRICISTA COM ENCARGOS COMPLEMENTARES</t>
  </si>
  <si>
    <t>SERVENTE COM ENCARGOS COMPLEMENTARES</t>
  </si>
  <si>
    <t>CÁLCULO DO B.D.I.</t>
  </si>
  <si>
    <t>INTERVALO ADMISSÍVEL</t>
  </si>
  <si>
    <t>PREENCHER</t>
  </si>
  <si>
    <t>COM VALORES</t>
  </si>
  <si>
    <t>DENTRO DO</t>
  </si>
  <si>
    <t>SITUAÇÃO</t>
  </si>
  <si>
    <t>INTERVALO</t>
  </si>
  <si>
    <t>ITENS</t>
  </si>
  <si>
    <t>SIGLAS</t>
  </si>
  <si>
    <t>ADMISSÍVEL</t>
  </si>
  <si>
    <t>MÍNIMO</t>
  </si>
  <si>
    <t>MÉDIO</t>
  </si>
  <si>
    <t>MÁXIMO</t>
  </si>
  <si>
    <t>TAXA DE RATEIO DA ADMINISTRAÇÃO CENTRAL</t>
  </si>
  <si>
    <t>AC</t>
  </si>
  <si>
    <t>OK</t>
  </si>
  <si>
    <t>TAXA DE DESPESAS FINANCEIRAS</t>
  </si>
  <si>
    <t>DF</t>
  </si>
  <si>
    <t>TAXA DE RISCO, SEGURO E GARANTIA DO EMPREENDIMENTO</t>
  </si>
  <si>
    <t>R</t>
  </si>
  <si>
    <t>TAXA DE TRIBUTOS (SOMA DOS ITENS COFINS, ISS e PIS)</t>
  </si>
  <si>
    <t>TAXA DE LUCRO</t>
  </si>
  <si>
    <t>L</t>
  </si>
  <si>
    <t>FÓRMULA DO BDI CONFORME ACORDÃO TCU:</t>
  </si>
  <si>
    <t>BDI</t>
  </si>
  <si>
    <t>CARLOS EDUARDO DOS SANTOS</t>
  </si>
  <si>
    <t>Engenheiro Civil</t>
  </si>
  <si>
    <t>CREA-SP: 5069506059</t>
  </si>
  <si>
    <t>Comp. 03</t>
  </si>
  <si>
    <t>Bancada de mármore para cozinha, esp. = 3cm</t>
  </si>
  <si>
    <t>MASSA PLASTICA PARA MARMORE/GRANITO</t>
  </si>
  <si>
    <t>BUCHA DE NYLON SEM ABA S10, COM PARAFUSO DE 6,10 X 65 MM EM ACO ZINCADO COM ROSCA SOBERBA, CABECA CHATA E FENDA PHILLIPS</t>
  </si>
  <si>
    <t>BANCADA/ BANCA EM MARMORE, POLIDO, BRANCO COMUM, E= *3* CM</t>
  </si>
  <si>
    <t>REJUNTE EPOXI, QUALQUER COR</t>
  </si>
  <si>
    <t>SUPORTE MAO-FRANCESA EM ACO, ABAS IGUAIS 40 CM, CAPACIDADE MINIMA 70 KG, BRANCO</t>
  </si>
  <si>
    <t>MARMORISTA/GRANITEIRO COM ENCARGOS COMPLEMENTARES</t>
  </si>
  <si>
    <t>kg</t>
  </si>
  <si>
    <t>MÊS 01</t>
  </si>
  <si>
    <t>MÊS 02</t>
  </si>
  <si>
    <t>MÊS 03</t>
  </si>
  <si>
    <t>MÊS 04</t>
  </si>
  <si>
    <t>TARABAI-SP, 30 DE MARÇO DE 2021.</t>
  </si>
  <si>
    <t>Rua Zeferino Branquinho, 2187</t>
  </si>
  <si>
    <t>Execução de reformas e melhorias em creche</t>
  </si>
  <si>
    <t>COMPOSIÇÕES</t>
  </si>
  <si>
    <t>sub total</t>
  </si>
  <si>
    <t>TOTAL GERAL</t>
  </si>
  <si>
    <t>33.12.011</t>
  </si>
  <si>
    <t>46.02.010</t>
  </si>
  <si>
    <t>COBERTURA</t>
  </si>
  <si>
    <t>ESQUADRIAS</t>
  </si>
  <si>
    <t>INSTALAÇÕES DE AGUA FRIA</t>
  </si>
  <si>
    <t>LOUÇAS E BANCADAS</t>
  </si>
  <si>
    <t>INSTALAÇÕES DE ESGOTO</t>
  </si>
  <si>
    <t>PINTURA INTERNA, EXTERNA, INCLUSIVE O MURO</t>
  </si>
  <si>
    <t>LIMPEZA</t>
  </si>
  <si>
    <t>MURO DE FECHAMENETO DE DIVISAS</t>
  </si>
  <si>
    <t>PISO INTERNO E EXTERNO</t>
  </si>
  <si>
    <t>REVESTIMENTO</t>
  </si>
  <si>
    <t>INSTALAÇÃO ELÉTRICA</t>
  </si>
  <si>
    <t>SERVIÇOS PRELIMINARES</t>
  </si>
  <si>
    <t>DEMOLIÇÕES E RETIRADAS</t>
  </si>
  <si>
    <t>33.02.060</t>
  </si>
  <si>
    <t>46.02.050</t>
  </si>
  <si>
    <t>46.02.070</t>
  </si>
  <si>
    <t>55.01.020</t>
  </si>
  <si>
    <t>40.05.020</t>
  </si>
  <si>
    <t>37.13.630</t>
  </si>
  <si>
    <t>11.18.040</t>
  </si>
  <si>
    <t>LASTRO DE PEDRA BRITADA</t>
  </si>
  <si>
    <t>11.01.130</t>
  </si>
  <si>
    <t>Município de Alfredo Marcondes
Rua Osvaldo Cruz, 401, centro - Alfredo Marcondes -SP
Fone (18) 3266 - 4090 – Fax (18) 3266 - 4088
CNPJ: 43.162.791/0001-69</t>
  </si>
  <si>
    <t>MUNICIPIO:</t>
  </si>
  <si>
    <t>OBRA:</t>
  </si>
  <si>
    <t xml:space="preserve">LOCAL: </t>
  </si>
  <si>
    <t>ALFREDO MARCONDES</t>
  </si>
  <si>
    <t>TÉRMINO DA CONSTRUÇÃO DE UM PRÉDIO DA SAÚDE</t>
  </si>
  <si>
    <t>FONTE</t>
  </si>
  <si>
    <t>DATA BASE</t>
  </si>
  <si>
    <t>CDHU VS-182</t>
  </si>
  <si>
    <t>SEM DESONERAÇÃO</t>
  </si>
  <si>
    <t>ALFREDO MARCONDES - SP, 03 DE AGOSTO DE 2021</t>
  </si>
  <si>
    <t>________________________________</t>
  </si>
  <si>
    <t>RESPONSÁVEL TÉCNICO</t>
  </si>
  <si>
    <t>CELSO PIRANI PASSOS</t>
  </si>
  <si>
    <t>PREFEITO MUNICIPAL</t>
  </si>
  <si>
    <t>CNPJ: 43.162.791/0001-69</t>
  </si>
  <si>
    <t>AFONSO HIGA DE SOUZA - ENGENHEIRO CIVIL</t>
  </si>
  <si>
    <t>CREA/SP- 5070022687</t>
  </si>
  <si>
    <t>RUA ABILIO DAGUANO, 344, RESIDENCIAL MANOEL MARTINS</t>
  </si>
  <si>
    <t>2.1</t>
  </si>
  <si>
    <t>2.3</t>
  </si>
  <si>
    <t>2.4</t>
  </si>
  <si>
    <t>2.5</t>
  </si>
  <si>
    <t>2.6</t>
  </si>
  <si>
    <t>3.1</t>
  </si>
  <si>
    <t>3.2</t>
  </si>
  <si>
    <t>3.3</t>
  </si>
  <si>
    <t>3.4</t>
  </si>
  <si>
    <t>3.5</t>
  </si>
  <si>
    <t>3.6</t>
  </si>
  <si>
    <t>3.7</t>
  </si>
  <si>
    <t>4.1</t>
  </si>
  <si>
    <t>4.2</t>
  </si>
  <si>
    <t>4.3</t>
  </si>
  <si>
    <t>4.4</t>
  </si>
  <si>
    <t>5.1</t>
  </si>
  <si>
    <t>5.2</t>
  </si>
  <si>
    <t>6.1</t>
  </si>
  <si>
    <t>7.2</t>
  </si>
  <si>
    <t>7.3</t>
  </si>
  <si>
    <t>7.4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</si>
  <si>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</si>
  <si>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</si>
  <si>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</si>
  <si>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</si>
  <si>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</si>
  <si>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</si>
  <si>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</si>
  <si>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</si>
  <si>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</si>
  <si>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10.1</t>
  </si>
  <si>
    <t>10.3</t>
  </si>
  <si>
    <t>10.4</t>
  </si>
  <si>
    <t>PAREDES DE ALVENARIA</t>
  </si>
  <si>
    <t>LAJE RECEPÇÃO</t>
  </si>
  <si>
    <t>CABO DE COBRE FLEXÍVEL DE 4 MM², ISOLAMENTO 0,6/1,0 KV - ISOLAÇÃO HEPR 90ºC</t>
  </si>
  <si>
    <t>DISJUNTOR TERMOMAGNÉTICO, BIPOLAR 220/380 V, CORRENTE DE 10 A ATÉ 50 A</t>
  </si>
  <si>
    <t>LIMPEZA FINAL DE OBRA</t>
  </si>
  <si>
    <t>ESMALTE À BASE DE ÁGUA EM MADEIRA, INCLUSIVE PREPARO</t>
  </si>
  <si>
    <t>MASSA CORRIDA A BASE PVA</t>
  </si>
  <si>
    <t>CRONOGRAMA FÍSICO-FINANCEIRO E PLANILHA DE DESEMBOLSO / PAGAMENTO</t>
  </si>
  <si>
    <t>DESCRIÇÃO DOS SERVIÇOS</t>
  </si>
  <si>
    <t>ITEM</t>
  </si>
  <si>
    <t>30 dias</t>
  </si>
  <si>
    <t>60 dias</t>
  </si>
  <si>
    <t>90 dias</t>
  </si>
  <si>
    <t>120 dias</t>
  </si>
  <si>
    <t>150 dias</t>
  </si>
  <si>
    <t>180 dias</t>
  </si>
  <si>
    <t>DESEMBOLSO</t>
  </si>
  <si>
    <t>PROPONENTE (TOTAL)</t>
  </si>
  <si>
    <t>CONCEDENTE (TOTAL)</t>
  </si>
  <si>
    <t>VALOR TOTAL</t>
  </si>
  <si>
    <t>DATA: 03/06/2021</t>
  </si>
  <si>
    <t>39.21.030</t>
  </si>
  <si>
    <t>12.01.041</t>
  </si>
  <si>
    <t>BROCA EM CONCRETO ARMADO DIÂMETRO DE 25 CM - COMPLETA</t>
  </si>
  <si>
    <t>10.01.040</t>
  </si>
  <si>
    <t>10.01.060</t>
  </si>
  <si>
    <t>ARMADURA EM BARRA DE AÇO CA-50 (A OU B) FYK = 500 MPA</t>
  </si>
  <si>
    <t>ARMADURA EM BARRA DE AÇO CA-60 (A OU B) FYK = 600 MPA</t>
  </si>
  <si>
    <t>17.02.120</t>
  </si>
  <si>
    <t>EMBOÇO COMUM</t>
  </si>
  <si>
    <t>17.02.220</t>
  </si>
  <si>
    <t>REBOCO</t>
  </si>
  <si>
    <t>CONCRETO USINADO, FCK = 25 MPA</t>
  </si>
  <si>
    <t>11.16.060</t>
  </si>
  <si>
    <t>LANÇAMENTO E ADENSAMENTO DE CONCRETO OU MASSA EM ESTRUTURA</t>
  </si>
  <si>
    <t>28.01.040</t>
  </si>
  <si>
    <t>FERRAGEM COMPLETA COM MAÇANETA TIPO ALAVANCA, PARA PORTA INTERNA COM 1 FOLHA</t>
  </si>
  <si>
    <t>cj.</t>
  </si>
  <si>
    <t>46.01.020</t>
  </si>
  <si>
    <t>39.21.020</t>
  </si>
  <si>
    <t>39.21.010</t>
  </si>
  <si>
    <t>CABO DE COBRE FLEXÍVEL DE 2,5 MM², ISOLAMENTO 0,6/1,0 KV - ISOLAÇÃO HEPR 90ºC</t>
  </si>
  <si>
    <t>CABO DE COBRE FLEXÍVEL DE 1,5 MM², ISOLAMENTO 0,6/1,0 KV - ISOLAÇÃO HEPR 90ºC</t>
  </si>
  <si>
    <t>40.04.460</t>
  </si>
  <si>
    <t>TOMADA 2P+T DE 20 A - 250 V, COMPLETA</t>
  </si>
  <si>
    <t>REVESTIMENTOS</t>
  </si>
  <si>
    <t>PAREDES E ALVENARIA</t>
  </si>
  <si>
    <t>LAJE E RECEPÇÃO</t>
  </si>
  <si>
    <t>INSTALAÇÃO DE ESGOTO</t>
  </si>
  <si>
    <t>MURO DE FECHAMENTO DE DIVISAS</t>
  </si>
  <si>
    <t>VALOR ACUMULADO</t>
  </si>
  <si>
    <t>OBRA: TÉRMINO DA CONSTRUÇÃO DE UM PRÉDIO DA SAÚDE</t>
  </si>
  <si>
    <t>LOCAL: RUA ABILIO DAGUANO,344 RESIDENCIAL MANOEL MARTINS</t>
  </si>
  <si>
    <t>MUNICÍPIO: ALFREEDO MARCONDES</t>
  </si>
  <si>
    <t>ÁLVARES MACHADO/SP, 23 DE FEVEREIRO DE 2.022</t>
  </si>
  <si>
    <t>6.2</t>
  </si>
  <si>
    <t>6.3</t>
  </si>
  <si>
    <t>6.4</t>
  </si>
  <si>
    <t>17.02.020</t>
  </si>
  <si>
    <t>PLANILHA ORÇAMENTÁRIA</t>
  </si>
  <si>
    <t>LOCAL:</t>
  </si>
  <si>
    <t>Unid.</t>
  </si>
  <si>
    <t>Quant.</t>
  </si>
  <si>
    <t>PLACA EM LONA COM IMPRESSÃO DIGITAL E REQUADRO EM METALON</t>
  </si>
  <si>
    <t xml:space="preserve">CHAPISCO </t>
  </si>
  <si>
    <t>7.1</t>
  </si>
  <si>
    <t>33.06.020</t>
  </si>
  <si>
    <t>ACRÍLICO PARA QUADRAS E PISOS CIMENTADOS</t>
  </si>
  <si>
    <t>02.08.040</t>
  </si>
  <si>
    <t>14.04.210</t>
  </si>
  <si>
    <t>32.15.030</t>
  </si>
  <si>
    <t>6.5</t>
  </si>
  <si>
    <t>8.6</t>
  </si>
  <si>
    <t>8.7</t>
  </si>
  <si>
    <t>8.8</t>
  </si>
  <si>
    <t>10.5</t>
  </si>
  <si>
    <t>11.1</t>
  </si>
  <si>
    <t>________________________________________________</t>
  </si>
  <si>
    <t>EMILIANÓPOLIS - SP</t>
  </si>
  <si>
    <t>02.10.020</t>
  </si>
  <si>
    <t>LOCAÇÃO DE OBRA DE EDIFICAÇÃO</t>
  </si>
  <si>
    <t>1.2</t>
  </si>
  <si>
    <t>FUNDAÇÃO</t>
  </si>
  <si>
    <t>SUPERESTRUTURA</t>
  </si>
  <si>
    <t>M2</t>
  </si>
  <si>
    <t>M3</t>
  </si>
  <si>
    <t>2.7</t>
  </si>
  <si>
    <t>2.8</t>
  </si>
  <si>
    <t>06.02.020</t>
  </si>
  <si>
    <t>ESCAVAÇÃO MANUAL EM SOLO DE 1º E 2º CATEGORIA EM VALA OU CAVA ATÉ 1,5 M</t>
  </si>
  <si>
    <t>09.01.020</t>
  </si>
  <si>
    <t>11.16.040</t>
  </si>
  <si>
    <t>LANÇAMENTO E ADENSAMENTO DE CONCRETO OU MASSA EM FUNDAÇÃO</t>
  </si>
  <si>
    <t>IMPERMEABILIZAÇÃO EM MANTA ASFÁLTICA COM ARMADURA, TIPO III-B, ESPESSURA DE 3 MM</t>
  </si>
  <si>
    <t>KG</t>
  </si>
  <si>
    <t>FORMA EM MADEIRA COMUM PARA FUNDAÇÃO</t>
  </si>
  <si>
    <t>14.20.010</t>
  </si>
  <si>
    <t>VERGAS, CONTRAVERGAS E PILARETES DE CONCRETO ARMADO</t>
  </si>
  <si>
    <t>FORMA EM MADEIRA COMUM PARA ESTRUTURA</t>
  </si>
  <si>
    <t>LAJE PRÉ-FABRICADA MISTA VIGOTA TRELIÇADA/LAJOTA CERÂMICA - LT 12 (8+4) E CAPA COM CONCRETO DE 25 MPA</t>
  </si>
  <si>
    <t>17.01.020</t>
  </si>
  <si>
    <t>ARGAMASSA DE REGULARIZAÇÃO E/OU PROTEÇÃO</t>
  </si>
  <si>
    <t>17.01.040</t>
  </si>
  <si>
    <t>LASTRO DE CONCRETO IMPERMEABILIZADO</t>
  </si>
  <si>
    <t>19.01.062</t>
  </si>
  <si>
    <t>PEITORIL E/OU SOLEIRA EM GRANITO, ESPESSURA DE 2 CM E LARGURA ATÉ 20 CM, ACABAMENTO POLIDO</t>
  </si>
  <si>
    <t>5.4</t>
  </si>
  <si>
    <t>5.5</t>
  </si>
  <si>
    <t>5.6</t>
  </si>
  <si>
    <t>5.7</t>
  </si>
  <si>
    <t>ALVENARIA</t>
  </si>
  <si>
    <t>INSTALAÇÕES HIDRÁULICAS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</si>
  <si>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</si>
  <si>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</si>
  <si>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</si>
  <si>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</si>
  <si>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</si>
  <si>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</si>
  <si>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</si>
  <si>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</si>
  <si>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</si>
  <si>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9.5</t>
  </si>
  <si>
    <t>9.6</t>
  </si>
  <si>
    <t>9.7</t>
  </si>
  <si>
    <t>9.8</t>
  </si>
  <si>
    <t>9.9</t>
  </si>
  <si>
    <t>9.10</t>
  </si>
  <si>
    <t>9.11</t>
  </si>
  <si>
    <t>9.12</t>
  </si>
  <si>
    <t>44.01.052</t>
  </si>
  <si>
    <t>09.01.030</t>
  </si>
  <si>
    <t>13.02.150</t>
  </si>
  <si>
    <t xml:space="preserve">ALVENARIA DE BLOCO CERÃMICO DE VEDAÇÃO, USO REVESTIDO, DE 14 CM </t>
  </si>
  <si>
    <t>4.5</t>
  </si>
  <si>
    <t>4.6</t>
  </si>
  <si>
    <t>4.7</t>
  </si>
  <si>
    <t xml:space="preserve">PISO INTERNO </t>
  </si>
  <si>
    <t>PISO EXTERNO</t>
  </si>
  <si>
    <t>17.05.020</t>
  </si>
  <si>
    <t>PISO COM REQUADRO EM CONCRETO SIMPLES SEM CONTROLE DE FCK</t>
  </si>
  <si>
    <t>11.20.050</t>
  </si>
  <si>
    <t>CORTE DE JUNTA DE DILATAÇÃO, COM SERRA DE DISCO DIAMANTADO PARA PISOS</t>
  </si>
  <si>
    <t>5.8</t>
  </si>
  <si>
    <t>5.9</t>
  </si>
  <si>
    <t>5.10</t>
  </si>
  <si>
    <t>LAJE</t>
  </si>
  <si>
    <t>CAIXILHO EM ALUMÍNIO DE CORRER COM VIDRO - BRANCO</t>
  </si>
  <si>
    <t>25.01.380</t>
  </si>
  <si>
    <t>PORTA DE FERRO DE ABRIR TIPO VENEZIANA, LINHA COMERCIAL</t>
  </si>
  <si>
    <t>24.02.070</t>
  </si>
  <si>
    <t>FERRAGEM COMPLETA PARA PORTA DE BOX DE WC TIPO LIVRE/OCUPADO</t>
  </si>
  <si>
    <t>28.01.070</t>
  </si>
  <si>
    <t>PORTA LISA COM BATENTE EM ALUMÍNIO, LARGURA 90 CM, ALTURA DE 105 A 200CM</t>
  </si>
  <si>
    <t>23.09.420</t>
  </si>
  <si>
    <t>6.6</t>
  </si>
  <si>
    <t>UNI.</t>
  </si>
  <si>
    <t>DIVISÓRIA EM PLACAS DE GRANILITE COM ESPESSURA DE 3 CM</t>
  </si>
  <si>
    <t>14.30.020</t>
  </si>
  <si>
    <t>PORTA LISA COM BATENTE EM ALUMÍNIO, LARGURA 60 CM, ALTURA DE 105 A 200CM</t>
  </si>
  <si>
    <t>23.09.440</t>
  </si>
  <si>
    <t>ESMALTE À BASE DE ÁGUA EM MASSA, INCLUSIVE PREPARO</t>
  </si>
  <si>
    <t>33.10.041</t>
  </si>
  <si>
    <t>BORRACHA CLORADA EM MASSA, INCLUSIVE PREPARO</t>
  </si>
  <si>
    <t>33.10.070</t>
  </si>
  <si>
    <t>10.6</t>
  </si>
  <si>
    <t>ESMALTE À BASE DE ÁGUA EM SUPERFICIE METÁLICA, INCLUSIVE PREPARO</t>
  </si>
  <si>
    <t>33.11.050</t>
  </si>
  <si>
    <t>15.01.010</t>
  </si>
  <si>
    <t>16.02.030</t>
  </si>
  <si>
    <t>16.02.230</t>
  </si>
  <si>
    <t>16.02.120</t>
  </si>
  <si>
    <t>40.01.020</t>
  </si>
  <si>
    <t>CAIXA DE FERRO ESTAMPADA 4´ X 2´</t>
  </si>
  <si>
    <t>UNID</t>
  </si>
  <si>
    <t>ELETRODUTO DE PVC CORRUGADO FLEXÍVEL LEVE, DIÂMETRO EXTERNO DE 32 MM</t>
  </si>
  <si>
    <t>39.21.050</t>
  </si>
  <si>
    <t>CABO DE COBRE FLEXÍVEL DE 10 MM², ISOLAMENTO 0,6/1KV - ISOLAÇÃO HEPR 90°C</t>
  </si>
  <si>
    <t>37.03.200</t>
  </si>
  <si>
    <t>QUADRO DE DISTRIBUIÇÃO UNIVERSAL DE EMBUTIR, PARA DISJUNTORES 16 DIN /12 BOLT-ON - 150 A - SEM COMPONENTES</t>
  </si>
  <si>
    <t>37.13.600</t>
  </si>
  <si>
    <t>DISJUNTOR TERMOMAGNÉTICO, UNIPOLAR 127/220 V, CORRENTE DE 10 A ATÉ 30A</t>
  </si>
  <si>
    <t>40.04.450</t>
  </si>
  <si>
    <t>TOMADA 2P+T DE 10 A - 250 V, COMPLETA</t>
  </si>
  <si>
    <t>INTERRUPTOR COM 1 TECLA SIMPLES E PLACA</t>
  </si>
  <si>
    <t>PLAFON PLÁSTICO E/OU PVC PARA ACABAMENTO DE PONTO DE LUZ, COM SOQUETE E-27 PARA LÂMPADA FLUORESCENTE COMPACTA</t>
  </si>
  <si>
    <t>41.20.080</t>
  </si>
  <si>
    <t>LÂMPADA LED 13,5W, COM BASE E-27, 1400 ATÉ 1510 LM</t>
  </si>
  <si>
    <t>41.02.580</t>
  </si>
  <si>
    <t>9.13</t>
  </si>
  <si>
    <t>9.14</t>
  </si>
  <si>
    <t>44.02.062</t>
  </si>
  <si>
    <t>TAMPO/BANCADA  EM GRANITO, COM FRONTÃO, ESPESSURA DE 2 CM, ACABAMENTO POLIDO</t>
  </si>
  <si>
    <t>44.01.270</t>
  </si>
  <si>
    <t>CUBA DE LOUÇA DE EMBUTIR OVAL</t>
  </si>
  <si>
    <t>UN</t>
  </si>
  <si>
    <t>44.01.200</t>
  </si>
  <si>
    <t>MICTÓRIO DE LOUÇA SIFONADO AUTO ASPIRANTE</t>
  </si>
  <si>
    <t>44.03.645</t>
  </si>
  <si>
    <t>TORNEIRA DE MESA AUTOMÁTICA, ACIONAMENTO HIDROMECÂNICO, EM LATÃO CROMADO, DN= 1/2´OU 3/4´</t>
  </si>
  <si>
    <t>30.01.010</t>
  </si>
  <si>
    <t>BARRA DE APOIO RETA, PARA PESSOAS COM MOBILIDADE REDUZIDA, EM TUBO DE AÇO INOXIDÁVEL DE 1 1/2´</t>
  </si>
  <si>
    <t>44.03.030</t>
  </si>
  <si>
    <t>DISPENSER TOALHEIRO METÁLICO ESMALTADO PARA BOBINA DE 25CM X 50M, SEM ALAVANCA</t>
  </si>
  <si>
    <t>44.03.050</t>
  </si>
  <si>
    <t>DISPENSER PAPEL HIGIÊNICO EM ABS PARA ROLÃO 300 / 600 M, COM VISOR</t>
  </si>
  <si>
    <t>44.03.130</t>
  </si>
  <si>
    <t>SABONETEIRA TIPO DISPENSER, PARA REFIL DE 800 ML</t>
  </si>
  <si>
    <t>30.08.060</t>
  </si>
  <si>
    <t>BACIA SIFONADA DE LOUÇA PARA PESSOAS COM MOBILIDADE REDUZIDA - CAPACIDADE DE 6 LITROS</t>
  </si>
  <si>
    <t>8.18</t>
  </si>
  <si>
    <t>8.19</t>
  </si>
  <si>
    <t>8.20</t>
  </si>
  <si>
    <t>8.21</t>
  </si>
  <si>
    <t>8.22</t>
  </si>
  <si>
    <t>8.23</t>
  </si>
  <si>
    <t>TUBO DE PVC RÍGIDO SOLDÁVEL MARROM, DN= 25 MM, (3/4´), INCLUSIVE CONEXÕES</t>
  </si>
  <si>
    <t>46.01.030</t>
  </si>
  <si>
    <t>TUBO DE PVC RÍGIDO SOLDÁVEL MARROM, DN= 32 MM, (1´), INCLUSIVE CONEXÕES</t>
  </si>
  <si>
    <t>46.01.050</t>
  </si>
  <si>
    <t>TUBO DE PVC RÍGIDO SOLDÁVEL MARROM, DN= 50 MM, (1 1/2´), INCLUSIVE CONEXÕES</t>
  </si>
  <si>
    <t>TUBO DE PVC RÍGIDO BRANCO, PONTAS LISAS, SOLDÁVEL, LINHA ESGOTO SÉRIE NORMAL, DN= 40 MM, INCLUSIVE CONEXÕES</t>
  </si>
  <si>
    <t>TUBO DE PVC RÍGIDO BRANCO PXB COM VIROLA E ANEL DE BORRACHA, LINHA ESGOTO SÉRIE NORMAL, DN= 50 MM, INCLUSIVE CONEXÕES</t>
  </si>
  <si>
    <t>TUBO DE PVC RÍGIDO BRANCO PXB COM VIROLA E ANEL DE BORRACHA, LINHA ESGOTO SÉRIE NORMAL, DN= 100 MM, INCLUSIVE CONEXÕES</t>
  </si>
  <si>
    <t>48.02.401</t>
  </si>
  <si>
    <t>RESERVATÓRIO EM POLIETILENO COM TAMPA DE ROSCA ‐ CAPACIDADE DE 500 LITROS</t>
  </si>
  <si>
    <t>47.02.020</t>
  </si>
  <si>
    <t>REGISTRO DE GAVETA EM LATÃO FUNDIDO CROMADO COM CANOPLA, DN= 3/4´ ‐ LINHA ESPECIAL</t>
  </si>
  <si>
    <t>47.04.040</t>
  </si>
  <si>
    <t>VÁLVULA DE DESCARGA COM REGISTRO PRÓPRIO, DN=1 1/2"</t>
  </si>
  <si>
    <t>49.01.030</t>
  </si>
  <si>
    <t>CAIXA SIFONADA DE PVC RÍGIDO DE 150 X 150 X 50 MM, COM GRELHA</t>
  </si>
  <si>
    <t>44.20.110</t>
  </si>
  <si>
    <t>ENGATE FLEXÍVEL DE PVC DN = 1/2'</t>
  </si>
  <si>
    <t>44.20.010</t>
  </si>
  <si>
    <t>SIFÃO PLÁSTICO SANFONADO UNIVERSAL DE 1'</t>
  </si>
  <si>
    <t>44.20.650</t>
  </si>
  <si>
    <t>VÁLVULA DE METAL CROMADO DE 1'</t>
  </si>
  <si>
    <t>BACIA SIFONADA DE LOUÇA COM TAMPA - 6 LITROS</t>
  </si>
  <si>
    <t>ESTRUTURA DE MADEIRA TESOURADA PARA TELHA DE BARRO - VÃOS ATÉ 7,00 M</t>
  </si>
  <si>
    <t>TELHA DE BARRO TIPO ROMANA</t>
  </si>
  <si>
    <t>CUMEEIRA DE BARRO EMBOÇADO TIPOS: PLAN, ROMANA, ITALIANA, FRANCESA E PAULISTINHA</t>
  </si>
  <si>
    <t>EMBOÇAMENTO DE BEIRAL EM TELHAS DE BARRO</t>
  </si>
  <si>
    <t>REVESTIMENTO PAREDES</t>
  </si>
  <si>
    <t>5.11</t>
  </si>
  <si>
    <t>REVESTIMENTO EM PORCELANATO ESMALTADO ACETINADO PARA ÁREA INTERNA E AMBIENTE COM ACESSO AO EXTERIOR, GRUPO DE ABSORÇÃO BIA, RESISTÊNCIA QUÍMICA B, ASSENTADO COM ARGAMASSA COLANTE INDUSTRIALIZADA, REJUNTADO</t>
  </si>
  <si>
    <t>18.08.090</t>
  </si>
  <si>
    <t>RODAPÉ EM PORCELANATO ESMALTADO ACETINADO PARA ÁREA INTERNA E AMBIENTE COM ACESSO AO EXTERIOR, GRUPO DE ABSORÇÃO BIA, RESISTÊNCIA QUÍMICA B, ASSENTADO COM ARGAMASSA COLANTE INDUSTRIALIZADA, REJUNTADO</t>
  </si>
  <si>
    <t>18.08.100</t>
  </si>
  <si>
    <t>18.11.052</t>
  </si>
  <si>
    <t>RUA JOSÉ PRETTE, CENTRO</t>
  </si>
  <si>
    <t xml:space="preserve">LIMPEZA FINAL  </t>
  </si>
  <si>
    <t>2.2</t>
  </si>
  <si>
    <t>5.3</t>
  </si>
  <si>
    <t>INSTALAÇÕES ELÉTRICAS</t>
  </si>
  <si>
    <t>10.2</t>
  </si>
  <si>
    <t>38.19.040</t>
  </si>
  <si>
    <t>DUCHA CROMADA SIMPLES</t>
  </si>
  <si>
    <t>44.03.210</t>
  </si>
  <si>
    <t>8.24</t>
  </si>
  <si>
    <t>TORNEIRA LONGA SEM ROSCA PARA USO GERAL, EM LATÃO FUNDIDO CROMADO</t>
  </si>
  <si>
    <t>8.25</t>
  </si>
  <si>
    <t>PINTURA INTERNA E EXTERNA</t>
  </si>
  <si>
    <t>REVESTIMENTO EM PLACA CERÂMICA ESMALTADA, TIPO MONOPOROSA, ASSENTADO E REJUNTADO COM ARGAMASSA INDUSTRIALIZADA</t>
  </si>
  <si>
    <t>CONSTRUÇÃO DE BANHEIRO PÚBLICO NA QUADRA DE AREIA</t>
  </si>
  <si>
    <t>CDHU - Vs 199</t>
  </si>
  <si>
    <t>44.03.450</t>
  </si>
  <si>
    <t>EMILIANÓPOLIS - SP, 15 DE JANEIRO DE 2026</t>
  </si>
  <si>
    <t xml:space="preserve"> - ENGENHEIRO CIVIL</t>
  </si>
  <si>
    <t xml:space="preserve">CREA/SP-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</si>
</sst>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BDI=&quot;\ 0#.00%"/>
    <numFmt numFmtId="166" formatCode="&quot;Narandiba - SP,&quot;\ dd\ &quot;de&quot;\ mmmm\ &quot;de&quot;\ yyyy\."/>
    <numFmt numFmtId="167" formatCode="0.00&quot; kg&quot;"/>
    <numFmt numFmtId="168" formatCode="0.00&quot; m&quot;"/>
    <numFmt numFmtId="169" formatCode="0.00&quot; m³&quot;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11"/>
      <color rgb="FFFF0000"/>
      <name val="Times New Roman"/>
      <family val="1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1"/>
      <color theme="10"/>
      <name val="Calibri"/>
      <family val="2"/>
      <scheme val="minor"/>
    </font>
    <font>
      <sz val="14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38" fillId="0" borderId="0" applyNumberFormat="0" applyFill="0" applyBorder="0" applyAlignment="0" applyProtection="0"/>
  </cellStyleXfs>
  <cellXfs count="353">
    <xf numFmtId="0" fontId="0" fillId="0" borderId="0" xfId="0"/>
    <xf numFmtId="0" fontId="1" fillId="0" borderId="0" xfId="0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4" fontId="1" fillId="2" borderId="16" xfId="0" applyNumberFormat="1" applyFont="1" applyFill="1" applyBorder="1" applyAlignment="1">
      <alignment vertical="center"/>
    </xf>
    <xf numFmtId="10" fontId="1" fillId="2" borderId="19" xfId="0" applyNumberFormat="1" applyFont="1" applyFill="1" applyBorder="1" applyAlignment="1">
      <alignment vertical="center"/>
    </xf>
    <xf numFmtId="44" fontId="1" fillId="2" borderId="14" xfId="0" applyNumberFormat="1" applyFont="1" applyFill="1" applyBorder="1" applyAlignment="1">
      <alignment vertical="center"/>
    </xf>
    <xf numFmtId="10" fontId="1" fillId="2" borderId="17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2" borderId="18" xfId="0" applyFont="1" applyFill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right" vertical="center"/>
    </xf>
    <xf numFmtId="168" fontId="1" fillId="0" borderId="22" xfId="0" applyNumberFormat="1" applyFont="1" applyBorder="1" applyAlignment="1">
      <alignment horizontal="center" vertical="center"/>
    </xf>
    <xf numFmtId="168" fontId="1" fillId="0" borderId="24" xfId="0" applyNumberFormat="1" applyFont="1" applyBorder="1" applyAlignment="1">
      <alignment horizontal="center" vertical="center"/>
    </xf>
    <xf numFmtId="168" fontId="1" fillId="0" borderId="18" xfId="0" applyNumberFormat="1" applyFont="1" applyBorder="1" applyAlignment="1">
      <alignment horizontal="center" vertical="center"/>
    </xf>
    <xf numFmtId="168" fontId="1" fillId="0" borderId="1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8" fontId="1" fillId="0" borderId="15" xfId="0" applyNumberFormat="1" applyFont="1" applyBorder="1" applyAlignment="1">
      <alignment horizontal="center" vertical="center"/>
    </xf>
    <xf numFmtId="168" fontId="1" fillId="0" borderId="1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8" fontId="1" fillId="0" borderId="14" xfId="0" applyNumberFormat="1" applyFont="1" applyBorder="1" applyAlignment="1">
      <alignment horizontal="center" vertical="center"/>
    </xf>
    <xf numFmtId="168" fontId="1" fillId="0" borderId="23" xfId="0" applyNumberFormat="1" applyFont="1" applyBorder="1" applyAlignment="1">
      <alignment horizontal="center" vertical="center"/>
    </xf>
    <xf numFmtId="168" fontId="1" fillId="0" borderId="17" xfId="0" applyNumberFormat="1" applyFont="1" applyBorder="1" applyAlignment="1">
      <alignment horizontal="center" vertical="center"/>
    </xf>
    <xf numFmtId="167" fontId="1" fillId="0" borderId="14" xfId="0" applyNumberFormat="1" applyFont="1" applyBorder="1" applyAlignment="1">
      <alignment horizontal="center" vertical="center"/>
    </xf>
    <xf numFmtId="167" fontId="1" fillId="0" borderId="15" xfId="0" applyNumberFormat="1" applyFont="1" applyBorder="1" applyAlignment="1">
      <alignment horizontal="center" vertical="center"/>
    </xf>
    <xf numFmtId="167" fontId="1" fillId="0" borderId="16" xfId="0" applyNumberFormat="1" applyFont="1" applyBorder="1" applyAlignment="1">
      <alignment horizontal="center" vertical="center"/>
    </xf>
    <xf numFmtId="167" fontId="1" fillId="0" borderId="23" xfId="0" applyNumberFormat="1" applyFont="1" applyBorder="1" applyAlignment="1">
      <alignment horizontal="center" vertical="center"/>
    </xf>
    <xf numFmtId="167" fontId="1" fillId="0" borderId="22" xfId="0" applyNumberFormat="1" applyFont="1" applyBorder="1" applyAlignment="1">
      <alignment horizontal="center" vertical="center"/>
    </xf>
    <xf numFmtId="167" fontId="1" fillId="0" borderId="24" xfId="0" applyNumberFormat="1" applyFont="1" applyBorder="1" applyAlignment="1">
      <alignment horizontal="center" vertical="center"/>
    </xf>
    <xf numFmtId="167" fontId="1" fillId="0" borderId="17" xfId="0" applyNumberFormat="1" applyFont="1" applyBorder="1" applyAlignment="1">
      <alignment horizontal="center"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0" borderId="19" xfId="0" applyNumberFormat="1" applyFont="1" applyBorder="1" applyAlignment="1">
      <alignment horizontal="center" vertical="center"/>
    </xf>
    <xf numFmtId="169" fontId="1" fillId="0" borderId="14" xfId="0" applyNumberFormat="1" applyFont="1" applyBorder="1" applyAlignment="1">
      <alignment horizontal="center" vertical="center"/>
    </xf>
    <xf numFmtId="169" fontId="1" fillId="0" borderId="15" xfId="0" applyNumberFormat="1" applyFont="1" applyBorder="1" applyAlignment="1">
      <alignment horizontal="center" vertical="center"/>
    </xf>
    <xf numFmtId="169" fontId="1" fillId="0" borderId="16" xfId="0" applyNumberFormat="1" applyFont="1" applyBorder="1" applyAlignment="1">
      <alignment horizontal="center" vertical="center"/>
    </xf>
    <xf numFmtId="169" fontId="1" fillId="0" borderId="23" xfId="0" applyNumberFormat="1" applyFont="1" applyBorder="1" applyAlignment="1">
      <alignment horizontal="center" vertical="center"/>
    </xf>
    <xf numFmtId="169" fontId="1" fillId="0" borderId="22" xfId="0" applyNumberFormat="1" applyFont="1" applyBorder="1" applyAlignment="1">
      <alignment horizontal="center" vertical="center"/>
    </xf>
    <xf numFmtId="169" fontId="1" fillId="0" borderId="24" xfId="0" applyNumberFormat="1" applyFont="1" applyBorder="1" applyAlignment="1">
      <alignment horizontal="center" vertical="center"/>
    </xf>
    <xf numFmtId="169" fontId="1" fillId="0" borderId="17" xfId="0" applyNumberFormat="1" applyFont="1" applyBorder="1" applyAlignment="1">
      <alignment horizontal="center" vertical="center"/>
    </xf>
    <xf numFmtId="169" fontId="1" fillId="0" borderId="18" xfId="0" applyNumberFormat="1" applyFont="1" applyBorder="1" applyAlignment="1">
      <alignment horizontal="center" vertical="center"/>
    </xf>
    <xf numFmtId="169" fontId="1" fillId="0" borderId="19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8" fontId="9" fillId="0" borderId="31" xfId="0" applyNumberFormat="1" applyFont="1" applyBorder="1" applyAlignment="1">
      <alignment horizontal="center" vertical="center"/>
    </xf>
    <xf numFmtId="168" fontId="9" fillId="0" borderId="5" xfId="0" applyNumberFormat="1" applyFont="1" applyBorder="1" applyAlignment="1">
      <alignment horizontal="center" vertical="center"/>
    </xf>
    <xf numFmtId="168" fontId="9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5" xfId="0" applyNumberFormat="1" applyFont="1" applyBorder="1" applyAlignment="1">
      <alignment horizontal="center" vertical="center"/>
    </xf>
    <xf numFmtId="167" fontId="9" fillId="0" borderId="6" xfId="0" applyNumberFormat="1" applyFont="1" applyBorder="1" applyAlignment="1">
      <alignment horizontal="center" vertical="center"/>
    </xf>
    <xf numFmtId="169" fontId="9" fillId="0" borderId="31" xfId="0" applyNumberFormat="1" applyFont="1" applyBorder="1" applyAlignment="1">
      <alignment horizontal="center" vertical="center"/>
    </xf>
    <xf numFmtId="169" fontId="9" fillId="0" borderId="5" xfId="0" applyNumberFormat="1" applyFont="1" applyBorder="1" applyAlignment="1">
      <alignment horizontal="center" vertical="center"/>
    </xf>
    <xf numFmtId="169" fontId="9" fillId="0" borderId="6" xfId="0" applyNumberFormat="1" applyFont="1" applyBorder="1" applyAlignment="1">
      <alignment horizontal="center" vertical="center"/>
    </xf>
    <xf numFmtId="169" fontId="9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0" fontId="0" fillId="4" borderId="22" xfId="0" applyFill="1" applyBorder="1"/>
    <xf numFmtId="0" fontId="0" fillId="0" borderId="22" xfId="0" applyBorder="1"/>
    <xf numFmtId="0" fontId="0" fillId="0" borderId="22" xfId="4" applyNumberFormat="1" applyFont="1" applyBorder="1"/>
    <xf numFmtId="164" fontId="0" fillId="0" borderId="22" xfId="0" applyNumberFormat="1" applyBorder="1"/>
    <xf numFmtId="0" fontId="0" fillId="0" borderId="22" xfId="0" applyBorder="1" applyAlignment="1">
      <alignment horizontal="center"/>
    </xf>
    <xf numFmtId="164" fontId="0" fillId="0" borderId="22" xfId="3" applyFont="1" applyBorder="1"/>
    <xf numFmtId="0" fontId="0" fillId="0" borderId="4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44" fontId="1" fillId="8" borderId="0" xfId="0" applyNumberFormat="1" applyFont="1" applyFill="1" applyAlignment="1">
      <alignment vertical="center"/>
    </xf>
    <xf numFmtId="10" fontId="1" fillId="8" borderId="0" xfId="0" applyNumberFormat="1" applyFont="1" applyFill="1" applyAlignment="1">
      <alignment vertical="center"/>
    </xf>
    <xf numFmtId="0" fontId="1" fillId="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vertical="center"/>
    </xf>
    <xf numFmtId="0" fontId="12" fillId="0" borderId="0" xfId="0" applyFont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4" borderId="34" xfId="0" applyFont="1" applyFill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4" borderId="22" xfId="0" applyNumberFormat="1" applyFill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36" xfId="0" applyBorder="1"/>
    <xf numFmtId="0" fontId="0" fillId="0" borderId="36" xfId="0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4" borderId="36" xfId="0" applyNumberFormat="1" applyFill="1" applyBorder="1" applyAlignment="1">
      <alignment horizontal="center"/>
    </xf>
    <xf numFmtId="0" fontId="0" fillId="0" borderId="4" xfId="0" applyBorder="1"/>
    <xf numFmtId="0" fontId="0" fillId="4" borderId="4" xfId="0" applyFill="1" applyBorder="1"/>
    <xf numFmtId="0" fontId="0" fillId="0" borderId="0" xfId="0" applyAlignment="1">
      <alignment horizontal="right"/>
    </xf>
    <xf numFmtId="164" fontId="1" fillId="8" borderId="0" xfId="3" applyFont="1" applyFill="1" applyBorder="1" applyAlignment="1">
      <alignment horizontal="center" vertical="center"/>
    </xf>
    <xf numFmtId="0" fontId="1" fillId="8" borderId="0" xfId="0" applyFont="1" applyFill="1" applyAlignment="1">
      <alignment vertical="center" wrapText="1"/>
    </xf>
    <xf numFmtId="0" fontId="16" fillId="0" borderId="0" xfId="0" applyFont="1" applyAlignment="1">
      <alignment horizontal="center" vertical="center"/>
    </xf>
    <xf numFmtId="44" fontId="16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44" fontId="17" fillId="0" borderId="0" xfId="0" applyNumberFormat="1" applyFont="1" applyAlignment="1">
      <alignment horizontal="center" vertical="center"/>
    </xf>
    <xf numFmtId="8" fontId="17" fillId="0" borderId="22" xfId="0" applyNumberFormat="1" applyFont="1" applyBorder="1" applyAlignment="1">
      <alignment horizontal="center" vertical="center"/>
    </xf>
    <xf numFmtId="2" fontId="15" fillId="0" borderId="22" xfId="0" applyNumberFormat="1" applyFont="1" applyBorder="1" applyAlignment="1">
      <alignment horizontal="center" vertical="center"/>
    </xf>
    <xf numFmtId="44" fontId="17" fillId="0" borderId="22" xfId="0" applyNumberFormat="1" applyFont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8" fontId="15" fillId="0" borderId="22" xfId="0" applyNumberFormat="1" applyFont="1" applyBorder="1" applyAlignment="1">
      <alignment horizontal="center" vertical="center"/>
    </xf>
    <xf numFmtId="44" fontId="15" fillId="0" borderId="2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44" fontId="15" fillId="0" borderId="0" xfId="0" applyNumberFormat="1" applyFont="1" applyAlignment="1">
      <alignment horizontal="center" vertical="center"/>
    </xf>
    <xf numFmtId="166" fontId="15" fillId="0" borderId="0" xfId="0" applyNumberFormat="1" applyFont="1" applyAlignment="1">
      <alignment horizontal="right" vertical="center"/>
    </xf>
    <xf numFmtId="0" fontId="16" fillId="9" borderId="22" xfId="0" applyFont="1" applyFill="1" applyBorder="1" applyAlignment="1">
      <alignment vertical="top" wrapText="1"/>
    </xf>
    <xf numFmtId="0" fontId="16" fillId="9" borderId="22" xfId="0" applyFont="1" applyFill="1" applyBorder="1" applyAlignment="1">
      <alignment vertical="top"/>
    </xf>
    <xf numFmtId="0" fontId="16" fillId="9" borderId="22" xfId="0" applyFont="1" applyFill="1" applyBorder="1" applyAlignment="1">
      <alignment vertical="center"/>
    </xf>
    <xf numFmtId="0" fontId="14" fillId="9" borderId="22" xfId="0" applyFont="1" applyFill="1" applyBorder="1" applyAlignment="1">
      <alignment horizontal="center" vertical="center"/>
    </xf>
    <xf numFmtId="0" fontId="24" fillId="9" borderId="22" xfId="0" applyFont="1" applyFill="1" applyBorder="1" applyAlignment="1">
      <alignment horizontal="center" vertical="top" wrapText="1"/>
    </xf>
    <xf numFmtId="0" fontId="23" fillId="9" borderId="22" xfId="0" applyFont="1" applyFill="1" applyBorder="1" applyAlignment="1">
      <alignment horizontal="center" vertical="top"/>
    </xf>
    <xf numFmtId="17" fontId="25" fillId="9" borderId="22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top"/>
    </xf>
    <xf numFmtId="0" fontId="25" fillId="0" borderId="0" xfId="0" applyFont="1"/>
    <xf numFmtId="0" fontId="26" fillId="0" borderId="0" xfId="0" applyFont="1" applyAlignment="1">
      <alignment horizontal="center" vertical="top"/>
    </xf>
    <xf numFmtId="0" fontId="25" fillId="0" borderId="0" xfId="0" applyFont="1" applyAlignment="1">
      <alignment horizontal="center"/>
    </xf>
    <xf numFmtId="2" fontId="25" fillId="0" borderId="0" xfId="0" applyNumberFormat="1" applyFont="1" applyAlignment="1">
      <alignment horizontal="center" vertical="center"/>
    </xf>
    <xf numFmtId="44" fontId="25" fillId="9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0" borderId="22" xfId="3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17" fillId="0" borderId="22" xfId="0" quotePrefix="1" applyFont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2" fontId="21" fillId="2" borderId="22" xfId="0" applyNumberFormat="1" applyFont="1" applyFill="1" applyBorder="1" applyAlignment="1">
      <alignment horizontal="center" vertical="center"/>
    </xf>
    <xf numFmtId="44" fontId="21" fillId="2" borderId="22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10" fontId="15" fillId="0" borderId="22" xfId="5" applyNumberFormat="1" applyFont="1" applyBorder="1" applyAlignment="1">
      <alignment horizontal="center" vertical="center"/>
    </xf>
    <xf numFmtId="0" fontId="14" fillId="9" borderId="22" xfId="0" applyFont="1" applyFill="1" applyBorder="1" applyAlignment="1">
      <alignment vertical="top" wrapText="1"/>
    </xf>
    <xf numFmtId="0" fontId="14" fillId="9" borderId="22" xfId="0" applyFont="1" applyFill="1" applyBorder="1" applyAlignment="1">
      <alignment horizontal="center" vertical="center" wrapText="1"/>
    </xf>
    <xf numFmtId="164" fontId="15" fillId="0" borderId="22" xfId="3" applyFont="1" applyBorder="1" applyAlignment="1">
      <alignment horizontal="center" vertical="center"/>
    </xf>
    <xf numFmtId="164" fontId="17" fillId="0" borderId="22" xfId="3" applyFont="1" applyBorder="1" applyAlignment="1">
      <alignment horizontal="center" vertical="center"/>
    </xf>
    <xf numFmtId="0" fontId="29" fillId="9" borderId="22" xfId="0" applyFont="1" applyFill="1" applyBorder="1" applyAlignment="1">
      <alignment vertical="top"/>
    </xf>
    <xf numFmtId="0" fontId="30" fillId="0" borderId="0" xfId="0" applyFont="1" applyAlignment="1">
      <alignment vertical="top"/>
    </xf>
    <xf numFmtId="0" fontId="30" fillId="0" borderId="0" xfId="0" applyFont="1" applyAlignment="1">
      <alignment horizontal="center" vertical="top"/>
    </xf>
    <xf numFmtId="0" fontId="17" fillId="0" borderId="0" xfId="0" applyFont="1"/>
    <xf numFmtId="0" fontId="17" fillId="0" borderId="0" xfId="0" applyFont="1" applyAlignment="1">
      <alignment horizontal="center"/>
    </xf>
    <xf numFmtId="166" fontId="15" fillId="0" borderId="0" xfId="0" applyNumberFormat="1" applyFont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44" fontId="1" fillId="2" borderId="50" xfId="0" applyNumberFormat="1" applyFont="1" applyFill="1" applyBorder="1" applyAlignment="1">
      <alignment vertical="center"/>
    </xf>
    <xf numFmtId="10" fontId="1" fillId="2" borderId="51" xfId="0" applyNumberFormat="1" applyFont="1" applyFill="1" applyBorder="1" applyAlignment="1">
      <alignment vertical="center"/>
    </xf>
    <xf numFmtId="44" fontId="2" fillId="0" borderId="0" xfId="0" applyNumberFormat="1" applyFont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44" fontId="2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44" fontId="2" fillId="0" borderId="37" xfId="0" applyNumberFormat="1" applyFont="1" applyBorder="1" applyAlignment="1">
      <alignment vertical="center"/>
    </xf>
    <xf numFmtId="44" fontId="2" fillId="0" borderId="52" xfId="0" applyNumberFormat="1" applyFont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164" fontId="2" fillId="8" borderId="0" xfId="3" applyFont="1" applyFill="1" applyBorder="1" applyAlignment="1">
      <alignment horizontal="center" vertical="center"/>
    </xf>
    <xf numFmtId="164" fontId="2" fillId="8" borderId="0" xfId="3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32" fillId="0" borderId="22" xfId="0" applyFont="1" applyBorder="1" applyAlignment="1">
      <alignment horizontal="right" vertical="center"/>
    </xf>
    <xf numFmtId="0" fontId="32" fillId="2" borderId="22" xfId="0" applyFont="1" applyFill="1" applyBorder="1" applyAlignment="1">
      <alignment horizontal="center" vertical="center"/>
    </xf>
    <xf numFmtId="2" fontId="32" fillId="2" borderId="22" xfId="0" applyNumberFormat="1" applyFont="1" applyFill="1" applyBorder="1" applyAlignment="1">
      <alignment horizontal="center" vertical="center"/>
    </xf>
    <xf numFmtId="44" fontId="32" fillId="2" borderId="22" xfId="0" applyNumberFormat="1" applyFont="1" applyFill="1" applyBorder="1" applyAlignment="1">
      <alignment horizontal="center" vertical="center"/>
    </xf>
    <xf numFmtId="44" fontId="34" fillId="7" borderId="22" xfId="0" applyNumberFormat="1" applyFont="1" applyFill="1" applyBorder="1" applyAlignment="1">
      <alignment horizontal="center" vertical="center"/>
    </xf>
    <xf numFmtId="44" fontId="32" fillId="0" borderId="22" xfId="0" applyNumberFormat="1" applyFont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5" fillId="6" borderId="22" xfId="0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left" vertical="center" wrapText="1"/>
    </xf>
    <xf numFmtId="0" fontId="35" fillId="2" borderId="22" xfId="0" applyFont="1" applyFill="1" applyBorder="1" applyAlignment="1">
      <alignment horizontal="center" vertical="center"/>
    </xf>
    <xf numFmtId="0" fontId="32" fillId="2" borderId="22" xfId="0" applyFont="1" applyFill="1" applyBorder="1" applyAlignment="1">
      <alignment horizontal="left" vertical="center"/>
    </xf>
    <xf numFmtId="0" fontId="32" fillId="0" borderId="22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top" wrapText="1"/>
    </xf>
    <xf numFmtId="0" fontId="32" fillId="0" borderId="22" xfId="0" applyFont="1" applyBorder="1" applyAlignment="1">
      <alignment horizontal="center" vertical="top"/>
    </xf>
    <xf numFmtId="0" fontId="35" fillId="0" borderId="0" xfId="0" applyFont="1" applyAlignment="1">
      <alignment horizontal="right" vertical="center"/>
    </xf>
    <xf numFmtId="0" fontId="35" fillId="0" borderId="22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166" fontId="35" fillId="0" borderId="0" xfId="0" applyNumberFormat="1" applyFont="1" applyAlignment="1">
      <alignment horizontal="left" vertical="center"/>
    </xf>
    <xf numFmtId="0" fontId="32" fillId="0" borderId="22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/>
    </xf>
    <xf numFmtId="0" fontId="28" fillId="0" borderId="22" xfId="0" applyFont="1" applyBorder="1" applyAlignment="1">
      <alignment horizontal="left" vertical="center" wrapText="1"/>
    </xf>
    <xf numFmtId="0" fontId="28" fillId="8" borderId="22" xfId="0" applyFont="1" applyFill="1" applyBorder="1" applyAlignment="1">
      <alignment horizontal="center" vertical="center"/>
    </xf>
    <xf numFmtId="2" fontId="28" fillId="0" borderId="22" xfId="0" applyNumberFormat="1" applyFont="1" applyBorder="1" applyAlignment="1">
      <alignment horizontal="center" vertical="center"/>
    </xf>
    <xf numFmtId="44" fontId="28" fillId="0" borderId="22" xfId="0" applyNumberFormat="1" applyFont="1" applyBorder="1" applyAlignment="1">
      <alignment horizontal="center" vertical="center"/>
    </xf>
    <xf numFmtId="0" fontId="28" fillId="8" borderId="22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4" fillId="8" borderId="0" xfId="0" applyFont="1" applyFill="1" applyAlignment="1">
      <alignment vertical="center" wrapText="1"/>
    </xf>
    <xf numFmtId="0" fontId="27" fillId="0" borderId="22" xfId="0" applyFont="1" applyBorder="1" applyAlignment="1">
      <alignment horizontal="left" vertical="center" wrapText="1"/>
    </xf>
    <xf numFmtId="0" fontId="28" fillId="0" borderId="34" xfId="0" applyFont="1" applyBorder="1" applyAlignment="1">
      <alignment horizontal="center" vertical="center"/>
    </xf>
    <xf numFmtId="44" fontId="28" fillId="0" borderId="34" xfId="0" applyNumberFormat="1" applyFont="1" applyBorder="1" applyAlignment="1">
      <alignment horizontal="center" vertical="center"/>
    </xf>
    <xf numFmtId="0" fontId="28" fillId="0" borderId="22" xfId="0" applyFont="1" applyBorder="1" applyAlignment="1">
      <alignment vertical="center" wrapText="1"/>
    </xf>
    <xf numFmtId="2" fontId="28" fillId="0" borderId="34" xfId="0" applyNumberFormat="1" applyFont="1" applyBorder="1" applyAlignment="1">
      <alignment horizontal="center" vertical="center"/>
    </xf>
    <xf numFmtId="0" fontId="28" fillId="0" borderId="34" xfId="7" applyFont="1" applyBorder="1" applyAlignment="1">
      <alignment horizontal="center" vertical="center"/>
    </xf>
    <xf numFmtId="0" fontId="28" fillId="0" borderId="34" xfId="0" applyFont="1" applyBorder="1" applyAlignment="1">
      <alignment horizontal="left" vertical="center" wrapText="1"/>
    </xf>
    <xf numFmtId="0" fontId="27" fillId="0" borderId="22" xfId="0" applyFont="1" applyBorder="1" applyAlignment="1">
      <alignment vertical="center" wrapText="1"/>
    </xf>
    <xf numFmtId="0" fontId="28" fillId="0" borderId="22" xfId="0" applyFont="1" applyBorder="1" applyAlignment="1">
      <alignment horizontal="justify" vertical="center"/>
    </xf>
    <xf numFmtId="0" fontId="34" fillId="0" borderId="0" xfId="0" applyFont="1" applyAlignment="1">
      <alignment horizontal="center" vertical="center" wrapText="1"/>
    </xf>
    <xf numFmtId="44" fontId="34" fillId="0" borderId="0" xfId="0" applyNumberFormat="1" applyFont="1" applyAlignment="1">
      <alignment horizontal="center" vertical="center"/>
    </xf>
    <xf numFmtId="44" fontId="35" fillId="0" borderId="0" xfId="0" applyNumberFormat="1" applyFont="1" applyAlignment="1">
      <alignment horizontal="center" vertical="center"/>
    </xf>
    <xf numFmtId="44" fontId="32" fillId="0" borderId="0" xfId="0" applyNumberFormat="1" applyFont="1" applyAlignment="1">
      <alignment horizontal="center" vertical="center"/>
    </xf>
    <xf numFmtId="44" fontId="39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justify" vertical="center"/>
    </xf>
    <xf numFmtId="0" fontId="28" fillId="0" borderId="22" xfId="0" applyFont="1" applyBorder="1" applyAlignment="1">
      <alignment vertical="center"/>
    </xf>
    <xf numFmtId="0" fontId="28" fillId="0" borderId="0" xfId="0" applyFont="1" applyAlignment="1">
      <alignment vertical="center"/>
    </xf>
    <xf numFmtId="164" fontId="28" fillId="0" borderId="34" xfId="3" applyFont="1" applyBorder="1" applyAlignment="1">
      <alignment horizontal="center" vertical="center"/>
    </xf>
    <xf numFmtId="0" fontId="0" fillId="3" borderId="23" xfId="0" applyFill="1" applyBorder="1" applyAlignment="1">
      <alignment horizontal="left" vertical="center"/>
    </xf>
    <xf numFmtId="0" fontId="0" fillId="3" borderId="22" xfId="0" applyFill="1" applyBorder="1" applyAlignment="1">
      <alignment horizontal="left" vertical="center"/>
    </xf>
    <xf numFmtId="14" fontId="0" fillId="3" borderId="22" xfId="0" applyNumberFormat="1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/>
    </xf>
    <xf numFmtId="0" fontId="0" fillId="3" borderId="22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4" borderId="23" xfId="0" applyFill="1" applyBorder="1" applyAlignment="1">
      <alignment horizontal="left" vertical="center"/>
    </xf>
    <xf numFmtId="0" fontId="0" fillId="4" borderId="22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0" fillId="4" borderId="24" xfId="0" applyFill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4" fontId="6" fillId="4" borderId="28" xfId="0" applyNumberFormat="1" applyFont="1" applyFill="1" applyBorder="1" applyAlignment="1">
      <alignment horizontal="left" vertical="center"/>
    </xf>
    <xf numFmtId="14" fontId="6" fillId="4" borderId="29" xfId="0" applyNumberFormat="1" applyFont="1" applyFill="1" applyBorder="1" applyAlignment="1">
      <alignment horizontal="left" vertical="center"/>
    </xf>
    <xf numFmtId="14" fontId="6" fillId="4" borderId="30" xfId="0" applyNumberFormat="1" applyFont="1" applyFill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24" xfId="0" applyBorder="1" applyAlignment="1">
      <alignment vertical="center"/>
    </xf>
    <xf numFmtId="0" fontId="35" fillId="6" borderId="33" xfId="0" applyFont="1" applyFill="1" applyBorder="1" applyAlignment="1">
      <alignment horizontal="center" vertical="center"/>
    </xf>
    <xf numFmtId="0" fontId="35" fillId="6" borderId="29" xfId="0" applyFont="1" applyFill="1" applyBorder="1" applyAlignment="1">
      <alignment horizontal="center" vertical="center"/>
    </xf>
    <xf numFmtId="0" fontId="35" fillId="6" borderId="30" xfId="0" applyFont="1" applyFill="1" applyBorder="1" applyAlignment="1">
      <alignment horizontal="center" vertical="center"/>
    </xf>
    <xf numFmtId="0" fontId="35" fillId="2" borderId="33" xfId="0" applyFont="1" applyFill="1" applyBorder="1" applyAlignment="1">
      <alignment horizontal="center" vertical="center"/>
    </xf>
    <xf numFmtId="0" fontId="35" fillId="2" borderId="29" xfId="0" applyFont="1" applyFill="1" applyBorder="1" applyAlignment="1">
      <alignment horizontal="center" vertical="center"/>
    </xf>
    <xf numFmtId="0" fontId="35" fillId="2" borderId="30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/>
    </xf>
    <xf numFmtId="17" fontId="35" fillId="0" borderId="22" xfId="0" applyNumberFormat="1" applyFont="1" applyBorder="1" applyAlignment="1">
      <alignment horizontal="center" vertical="center"/>
    </xf>
    <xf numFmtId="44" fontId="35" fillId="0" borderId="22" xfId="0" applyNumberFormat="1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44" fontId="22" fillId="0" borderId="35" xfId="0" applyNumberFormat="1" applyFont="1" applyBorder="1" applyAlignment="1">
      <alignment horizontal="center" vertical="center"/>
    </xf>
    <xf numFmtId="44" fontId="22" fillId="0" borderId="4" xfId="0" applyNumberFormat="1" applyFont="1" applyBorder="1" applyAlignment="1">
      <alignment horizontal="center" vertical="center"/>
    </xf>
    <xf numFmtId="44" fontId="22" fillId="0" borderId="34" xfId="0" applyNumberFormat="1" applyFont="1" applyBorder="1" applyAlignment="1">
      <alignment horizontal="center" vertical="center"/>
    </xf>
    <xf numFmtId="0" fontId="34" fillId="7" borderId="22" xfId="0" applyFont="1" applyFill="1" applyBorder="1" applyAlignment="1">
      <alignment horizontal="center" vertical="center" wrapText="1"/>
    </xf>
    <xf numFmtId="165" fontId="36" fillId="0" borderId="22" xfId="0" applyNumberFormat="1" applyFont="1" applyBorder="1" applyAlignment="1">
      <alignment horizontal="center" vertical="center"/>
    </xf>
    <xf numFmtId="0" fontId="33" fillId="10" borderId="2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2" fillId="2" borderId="2" xfId="3" applyFont="1" applyFill="1" applyBorder="1" applyAlignment="1">
      <alignment horizontal="center" vertical="center"/>
    </xf>
    <xf numFmtId="164" fontId="2" fillId="2" borderId="5" xfId="3" applyFont="1" applyFill="1" applyBorder="1" applyAlignment="1">
      <alignment horizontal="center" vertical="center"/>
    </xf>
    <xf numFmtId="44" fontId="2" fillId="0" borderId="52" xfId="0" applyNumberFormat="1" applyFont="1" applyBorder="1" applyAlignment="1">
      <alignment horizontal="center" vertical="center"/>
    </xf>
    <xf numFmtId="44" fontId="2" fillId="0" borderId="53" xfId="0" applyNumberFormat="1" applyFont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left" vertical="center"/>
    </xf>
    <xf numFmtId="0" fontId="1" fillId="2" borderId="39" xfId="0" applyFont="1" applyFill="1" applyBorder="1" applyAlignment="1">
      <alignment horizontal="left" vertical="center"/>
    </xf>
    <xf numFmtId="166" fontId="1" fillId="0" borderId="0" xfId="0" applyNumberFormat="1" applyFont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49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49" xfId="0" applyFont="1" applyFill="1" applyBorder="1" applyAlignment="1">
      <alignment horizontal="left" vertical="top"/>
    </xf>
    <xf numFmtId="44" fontId="2" fillId="2" borderId="15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3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4" xfId="0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2" fontId="12" fillId="0" borderId="34" xfId="0" applyNumberFormat="1" applyFont="1" applyBorder="1" applyAlignment="1">
      <alignment horizontal="center" vertical="center"/>
    </xf>
    <xf numFmtId="2" fontId="12" fillId="4" borderId="4" xfId="0" applyNumberFormat="1" applyFont="1" applyFill="1" applyBorder="1" applyAlignment="1">
      <alignment horizontal="center" vertical="center"/>
    </xf>
    <xf numFmtId="2" fontId="12" fillId="4" borderId="34" xfId="0" applyNumberFormat="1" applyFont="1" applyFill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44" fontId="25" fillId="9" borderId="41" xfId="0" applyNumberFormat="1" applyFont="1" applyFill="1" applyBorder="1" applyAlignment="1">
      <alignment horizontal="center" vertical="center"/>
    </xf>
    <xf numFmtId="44" fontId="25" fillId="9" borderId="43" xfId="0" applyNumberFormat="1" applyFont="1" applyFill="1" applyBorder="1" applyAlignment="1">
      <alignment horizontal="center" vertical="center"/>
    </xf>
    <xf numFmtId="44" fontId="25" fillId="9" borderId="44" xfId="0" applyNumberFormat="1" applyFont="1" applyFill="1" applyBorder="1" applyAlignment="1">
      <alignment horizontal="center" vertical="center"/>
    </xf>
    <xf numFmtId="44" fontId="25" fillId="9" borderId="45" xfId="0" applyNumberFormat="1" applyFont="1" applyFill="1" applyBorder="1" applyAlignment="1">
      <alignment horizontal="center" vertical="center"/>
    </xf>
    <xf numFmtId="44" fontId="25" fillId="9" borderId="46" xfId="0" applyNumberFormat="1" applyFont="1" applyFill="1" applyBorder="1" applyAlignment="1">
      <alignment horizontal="center" vertical="center"/>
    </xf>
    <xf numFmtId="44" fontId="25" fillId="9" borderId="48" xfId="0" applyNumberFormat="1" applyFont="1" applyFill="1" applyBorder="1" applyAlignment="1">
      <alignment horizontal="center" vertical="center"/>
    </xf>
    <xf numFmtId="166" fontId="15" fillId="0" borderId="0" xfId="0" applyNumberFormat="1" applyFont="1" applyAlignment="1">
      <alignment horizontal="left" vertical="center"/>
    </xf>
    <xf numFmtId="0" fontId="27" fillId="0" borderId="33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27" fillId="10" borderId="22" xfId="0" applyFont="1" applyFill="1" applyBorder="1" applyAlignment="1">
      <alignment horizontal="right" vertical="center"/>
    </xf>
    <xf numFmtId="0" fontId="21" fillId="0" borderId="33" xfId="0" applyFont="1" applyBorder="1" applyAlignment="1">
      <alignment horizontal="left" vertical="center"/>
    </xf>
    <xf numFmtId="0" fontId="21" fillId="0" borderId="30" xfId="0" applyFont="1" applyBorder="1" applyAlignment="1">
      <alignment horizontal="left" vertical="center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23" fillId="9" borderId="33" xfId="0" applyFont="1" applyFill="1" applyBorder="1" applyAlignment="1">
      <alignment horizontal="left" vertical="top" wrapText="1"/>
    </xf>
    <xf numFmtId="0" fontId="23" fillId="9" borderId="29" xfId="0" applyFont="1" applyFill="1" applyBorder="1" applyAlignment="1">
      <alignment horizontal="left" vertical="top" wrapText="1"/>
    </xf>
    <xf numFmtId="0" fontId="23" fillId="9" borderId="30" xfId="0" applyFont="1" applyFill="1" applyBorder="1" applyAlignment="1">
      <alignment horizontal="left" vertical="top" wrapText="1"/>
    </xf>
    <xf numFmtId="0" fontId="14" fillId="9" borderId="33" xfId="0" applyFont="1" applyFill="1" applyBorder="1" applyAlignment="1">
      <alignment horizontal="left" vertical="center" wrapText="1"/>
    </xf>
    <xf numFmtId="0" fontId="14" fillId="9" borderId="29" xfId="0" applyFont="1" applyFill="1" applyBorder="1" applyAlignment="1">
      <alignment horizontal="left" vertical="center" wrapText="1"/>
    </xf>
    <xf numFmtId="0" fontId="14" fillId="9" borderId="30" xfId="0" applyFont="1" applyFill="1" applyBorder="1" applyAlignment="1">
      <alignment horizontal="left" vertical="center" wrapText="1"/>
    </xf>
    <xf numFmtId="0" fontId="23" fillId="9" borderId="33" xfId="0" applyFont="1" applyFill="1" applyBorder="1" applyAlignment="1">
      <alignment horizontal="left" vertical="top"/>
    </xf>
    <xf numFmtId="0" fontId="23" fillId="9" borderId="29" xfId="0" applyFont="1" applyFill="1" applyBorder="1" applyAlignment="1">
      <alignment horizontal="left" vertical="top"/>
    </xf>
    <xf numFmtId="0" fontId="23" fillId="9" borderId="30" xfId="0" applyFont="1" applyFill="1" applyBorder="1" applyAlignment="1">
      <alignment horizontal="left" vertical="top"/>
    </xf>
    <xf numFmtId="0" fontId="21" fillId="2" borderId="22" xfId="0" applyFont="1" applyFill="1" applyBorder="1" applyAlignment="1">
      <alignment horizontal="left" vertical="center"/>
    </xf>
    <xf numFmtId="0" fontId="27" fillId="10" borderId="22" xfId="0" applyFont="1" applyFill="1" applyBorder="1" applyAlignment="1">
      <alignment horizontal="center" vertical="center"/>
    </xf>
    <xf numFmtId="0" fontId="16" fillId="9" borderId="22" xfId="0" applyFont="1" applyFill="1" applyBorder="1" applyAlignment="1">
      <alignment horizontal="center" vertical="center"/>
    </xf>
    <xf numFmtId="44" fontId="25" fillId="9" borderId="22" xfId="0" applyNumberFormat="1" applyFont="1" applyFill="1" applyBorder="1" applyAlignment="1">
      <alignment horizontal="center" vertical="center"/>
    </xf>
    <xf numFmtId="165" fontId="20" fillId="9" borderId="22" xfId="0" applyNumberFormat="1" applyFont="1" applyFill="1" applyBorder="1" applyAlignment="1">
      <alignment horizontal="center" vertical="center"/>
    </xf>
  </cellXfs>
  <cellStyles count="8">
    <cellStyle name="Hiperlink" xfId="7" builtinId="8"/>
    <cellStyle name="Moeda" xfId="3" builtinId="4"/>
    <cellStyle name="Normal" xfId="0" builtinId="0"/>
    <cellStyle name="Normal 2" xfId="1" xr:uid="{00000000-0005-0000-0000-000002000000}"/>
    <cellStyle name="Normal 3" xfId="6" xr:uid="{E8710687-0F87-4BF6-A932-D2AB60AF2856}"/>
    <cellStyle name="Porcentagem" xfId="5" builtinId="5"/>
    <cellStyle name="Vírgula" xfId="4" builtinId="3"/>
    <cellStyle name="Vírgula 2" xfId="2" xr:uid="{00000000-0005-0000-0000-000005000000}"/>
  </cellStyles>
  <dxfs count="3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127001</xdr:colOff>
      <xdr:row>0</xdr:row>
      <xdr:rowOff>95250</xdr:rowOff>
    </xdr:from>
    <xdr:to>
      <xdr:col>2</xdr:col>
      <xdr:colOff>137584</xdr:colOff>
      <xdr:row>4</xdr:row>
      <xdr:rowOff>19072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06F0E1E-EDB4-471B-8E31-C98697BC9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668" y="95250"/>
          <a:ext cx="687916" cy="68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rrado\Desktop\Users\Torrado\Desktop\NARANDIBA%2002-21\PO%20COM%20DESCONTO%20-%20C&#243;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PO"/>
      <sheetName val="Planilha1"/>
      <sheetName val="CFF"/>
      <sheetName val="Medição"/>
      <sheetName val="ESTRUTURA"/>
      <sheetName val="COMP 174 D"/>
      <sheetName val="COMP 174 SD"/>
      <sheetName val="INSUMOS 17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C2" t="str">
            <v xml:space="preserve">      COMPANHIA DE DESENVOLVIMENTO HABITACIONAL E URBANO</v>
          </cell>
        </row>
        <row r="3">
          <cell r="C3" t="str">
            <v>BOLETIM REFERENCIAL DE CUSTOS - TABELA DE SERVIÇOS</v>
          </cell>
        </row>
        <row r="4">
          <cell r="C4" t="str">
            <v>COM DESONERAÇÃO (DESONERADO)</v>
          </cell>
        </row>
        <row r="5">
          <cell r="G5" t="str">
            <v xml:space="preserve">VERSÃO 180 </v>
          </cell>
        </row>
        <row r="6">
          <cell r="G6" t="str">
            <v>Vigência: a partir de 03/11/20</v>
          </cell>
        </row>
        <row r="7">
          <cell r="D7" t="str">
            <v>BDI : 0,00 %</v>
          </cell>
          <cell r="F7" t="str">
            <v xml:space="preserve">L.S.: </v>
          </cell>
          <cell r="G7">
            <v>0.9778</v>
          </cell>
        </row>
        <row r="8">
          <cell r="A8" t="str">
            <v>Referência</v>
          </cell>
          <cell r="B8" t="str">
            <v xml:space="preserve"> Descrição</v>
          </cell>
          <cell r="D8" t="str">
            <v>Un</v>
          </cell>
          <cell r="E8" t="str">
            <v>Material</v>
          </cell>
          <cell r="F8" t="str">
            <v>Mão de Obra</v>
          </cell>
          <cell r="G8" t="str">
            <v>Custo Total</v>
          </cell>
        </row>
        <row r="9">
          <cell r="A9" t="str">
            <v>01</v>
          </cell>
          <cell r="B9" t="str">
            <v>SERVIÇO TÉCNICO ESPECIALIZADO</v>
          </cell>
        </row>
        <row r="10">
          <cell r="A10" t="str">
            <v>01.02</v>
          </cell>
          <cell r="B10" t="str">
            <v>Parecer técnico</v>
          </cell>
        </row>
        <row r="11">
          <cell r="A11" t="str">
            <v>01.02.071</v>
          </cell>
          <cell r="C11" t="str">
            <v>Parecer técnico de fundações, contenções e recomendações gerais, para empreendimentos com área construída até 1.000 m²</v>
          </cell>
          <cell r="D11" t="str">
            <v>un</v>
          </cell>
          <cell r="E11">
            <v>0</v>
          </cell>
          <cell r="F11">
            <v>4301.43</v>
          </cell>
          <cell r="G11">
            <v>4301.43</v>
          </cell>
        </row>
        <row r="12">
          <cell r="A12" t="str">
            <v>01.02.081</v>
          </cell>
          <cell r="C12" t="str">
            <v>Parecer técnico de fundações, contenções e recomendações gerais, para empreendimentos com área construída de 1.001 a 2.000 m²</v>
          </cell>
          <cell r="D12" t="str">
            <v>un</v>
          </cell>
          <cell r="E12">
            <v>0</v>
          </cell>
          <cell r="F12">
            <v>5720.07</v>
          </cell>
          <cell r="G12">
            <v>5720.07</v>
          </cell>
        </row>
        <row r="13">
          <cell r="A13" t="str">
            <v>01.02.091</v>
          </cell>
          <cell r="C13" t="str">
            <v>Parecer técnico de fundações, contenções e recomendações gerais, para empreendimentos com área construída de 2.001 a 5.000 m²</v>
          </cell>
          <cell r="D13" t="str">
            <v>un</v>
          </cell>
          <cell r="E13">
            <v>0</v>
          </cell>
          <cell r="F13">
            <v>9771.16</v>
          </cell>
          <cell r="G13">
            <v>9771.16</v>
          </cell>
        </row>
        <row r="14">
          <cell r="A14" t="str">
            <v>01.02.101</v>
          </cell>
          <cell r="C14" t="str">
            <v>Parecer técnico de fundações, contenções e recomendações gerais, para empreendimentos com área construída de 5.001 a 10.000 m²</v>
          </cell>
          <cell r="D14" t="str">
            <v>un</v>
          </cell>
          <cell r="E14">
            <v>0</v>
          </cell>
          <cell r="F14">
            <v>13397.41</v>
          </cell>
          <cell r="G14">
            <v>13397.41</v>
          </cell>
        </row>
        <row r="15">
          <cell r="A15" t="str">
            <v>01.02.111</v>
          </cell>
          <cell r="C15" t="str">
            <v>Parecer técnico de fundações, contenções e recomendações gerais, para empreendimentos com área construída acima de 10.000 m²</v>
          </cell>
          <cell r="D15" t="str">
            <v>un</v>
          </cell>
          <cell r="E15">
            <v>0</v>
          </cell>
          <cell r="F15">
            <v>15612.62</v>
          </cell>
          <cell r="G15">
            <v>15612.62</v>
          </cell>
        </row>
        <row r="16">
          <cell r="A16" t="str">
            <v>01.06</v>
          </cell>
          <cell r="B16" t="str">
            <v>Projeto de instalações elétricas</v>
          </cell>
        </row>
        <row r="17">
          <cell r="A17" t="str">
            <v>01.06.021</v>
          </cell>
          <cell r="C17" t="str">
            <v>Elaboração de projeto de adequação de entrada de energia elétrica junto a concessionária, com medição em baixa tensão e demanda até 75 kVA</v>
          </cell>
          <cell r="D17" t="str">
            <v>un</v>
          </cell>
          <cell r="E17">
            <v>0</v>
          </cell>
          <cell r="F17">
            <v>5688.28</v>
          </cell>
          <cell r="G17">
            <v>5688.28</v>
          </cell>
        </row>
        <row r="18">
          <cell r="A18" t="str">
            <v>01.06.031</v>
          </cell>
          <cell r="C18" t="str">
            <v>Elaboração de projeto de adequação de entrada de energia elétrica junto a concessionária, com medição em média tensão, subestação simplificada e demanda de 75 kVA a 300 kVA</v>
          </cell>
          <cell r="D18" t="str">
            <v>un</v>
          </cell>
          <cell r="E18">
            <v>0</v>
          </cell>
          <cell r="F18">
            <v>9634.7999999999993</v>
          </cell>
          <cell r="G18">
            <v>9634.7999999999993</v>
          </cell>
        </row>
        <row r="19">
          <cell r="A19" t="str">
            <v>01.06.032</v>
          </cell>
          <cell r="C19" t="str">
            <v>Elaboração de projeto de adequação de entrada de energia elétrica junto a concessionária, com medição em média tensão e demanda de 75 kVA a 300 kVA</v>
          </cell>
          <cell r="D19" t="str">
            <v>un</v>
          </cell>
          <cell r="E19">
            <v>0</v>
          </cell>
          <cell r="F19">
            <v>13037.72</v>
          </cell>
          <cell r="G19">
            <v>13037.72</v>
          </cell>
        </row>
        <row r="20">
          <cell r="A20" t="str">
            <v>01.06.041</v>
          </cell>
          <cell r="C20" t="str">
            <v>Elaboração de projeto de adequação de entrada de energia elétrica junto a concessionária, com medição em média tensão e demanda acima de 300 kVA a 2 MVA</v>
          </cell>
          <cell r="D20" t="str">
            <v>un</v>
          </cell>
          <cell r="E20">
            <v>0</v>
          </cell>
          <cell r="F20">
            <v>17341.7</v>
          </cell>
          <cell r="G20">
            <v>17341.7</v>
          </cell>
        </row>
        <row r="21">
          <cell r="A21" t="str">
            <v>01.17</v>
          </cell>
          <cell r="B21" t="str">
            <v>Projeto executivo</v>
          </cell>
        </row>
        <row r="22">
          <cell r="A22" t="str">
            <v>01.17.031</v>
          </cell>
          <cell r="C22" t="str">
            <v>Projeto executivo de arquitetura em formato A1</v>
          </cell>
          <cell r="D22" t="str">
            <v>un</v>
          </cell>
          <cell r="E22">
            <v>0</v>
          </cell>
          <cell r="F22">
            <v>2206.14</v>
          </cell>
          <cell r="G22">
            <v>2206.14</v>
          </cell>
        </row>
        <row r="23">
          <cell r="A23" t="str">
            <v>01.17.041</v>
          </cell>
          <cell r="C23" t="str">
            <v>Projeto executivo de arquitetura em formato A0</v>
          </cell>
          <cell r="D23" t="str">
            <v>un</v>
          </cell>
          <cell r="E23">
            <v>0</v>
          </cell>
          <cell r="F23">
            <v>2973.98</v>
          </cell>
          <cell r="G23">
            <v>2973.98</v>
          </cell>
        </row>
        <row r="24">
          <cell r="A24" t="str">
            <v>01.17.051</v>
          </cell>
          <cell r="C24" t="str">
            <v>Projeto executivo de estrutura em formato A1</v>
          </cell>
          <cell r="D24" t="str">
            <v>un</v>
          </cell>
          <cell r="E24">
            <v>0</v>
          </cell>
          <cell r="F24">
            <v>1626.87</v>
          </cell>
          <cell r="G24">
            <v>1626.87</v>
          </cell>
        </row>
        <row r="25">
          <cell r="A25" t="str">
            <v>01.17.061</v>
          </cell>
          <cell r="C25" t="str">
            <v>Projeto executivo de estrutura em formato A0</v>
          </cell>
          <cell r="D25" t="str">
            <v>un</v>
          </cell>
          <cell r="E25">
            <v>0</v>
          </cell>
          <cell r="F25">
            <v>2220.96</v>
          </cell>
          <cell r="G25">
            <v>2220.96</v>
          </cell>
        </row>
        <row r="26">
          <cell r="A26" t="str">
            <v>01.17.071</v>
          </cell>
          <cell r="C26" t="str">
            <v>Projeto executivo de instalações hidráulicas em formato A1</v>
          </cell>
          <cell r="D26" t="str">
            <v>un</v>
          </cell>
          <cell r="E26">
            <v>0</v>
          </cell>
          <cell r="F26">
            <v>698.06</v>
          </cell>
          <cell r="G26">
            <v>698.06</v>
          </cell>
        </row>
        <row r="27">
          <cell r="A27" t="str">
            <v>01.17.081</v>
          </cell>
          <cell r="C27" t="str">
            <v>Projeto executivo de instalações hidráulicas em formato A0</v>
          </cell>
          <cell r="D27" t="str">
            <v>un</v>
          </cell>
          <cell r="E27">
            <v>0</v>
          </cell>
          <cell r="F27">
            <v>927.81</v>
          </cell>
          <cell r="G27">
            <v>927.81</v>
          </cell>
        </row>
        <row r="28">
          <cell r="A28" t="str">
            <v>01.17.111</v>
          </cell>
          <cell r="C28" t="str">
            <v>Projeto executivo de instalações elétricas em formato A1</v>
          </cell>
          <cell r="D28" t="str">
            <v>un</v>
          </cell>
          <cell r="E28">
            <v>0</v>
          </cell>
          <cell r="F28">
            <v>778.35</v>
          </cell>
          <cell r="G28">
            <v>778.35</v>
          </cell>
        </row>
        <row r="29">
          <cell r="A29" t="str">
            <v>01.17.121</v>
          </cell>
          <cell r="C29" t="str">
            <v>Projeto executivo de instalações elétricas em formato A0</v>
          </cell>
          <cell r="D29" t="str">
            <v>un</v>
          </cell>
          <cell r="E29">
            <v>0</v>
          </cell>
          <cell r="F29">
            <v>1077.6400000000001</v>
          </cell>
          <cell r="G29">
            <v>1077.6400000000001</v>
          </cell>
        </row>
        <row r="30">
          <cell r="A30" t="str">
            <v>01.17.151</v>
          </cell>
          <cell r="C30" t="str">
            <v>Projeto executivo de climatização em formato A1</v>
          </cell>
          <cell r="D30" t="str">
            <v>un</v>
          </cell>
          <cell r="E30">
            <v>0</v>
          </cell>
          <cell r="F30">
            <v>1502.89</v>
          </cell>
          <cell r="G30">
            <v>1502.89</v>
          </cell>
        </row>
        <row r="31">
          <cell r="A31" t="str">
            <v>01.17.161</v>
          </cell>
          <cell r="C31" t="str">
            <v>Projeto executivo de climatização em formato A0</v>
          </cell>
          <cell r="D31" t="str">
            <v>un</v>
          </cell>
          <cell r="E31">
            <v>0</v>
          </cell>
          <cell r="F31">
            <v>2047.87</v>
          </cell>
          <cell r="G31">
            <v>2047.87</v>
          </cell>
        </row>
        <row r="32">
          <cell r="A32" t="str">
            <v>01.17.171</v>
          </cell>
          <cell r="C32" t="str">
            <v>Projeto executivo de chuveiros automáticos em formato A1</v>
          </cell>
          <cell r="D32" t="str">
            <v>un</v>
          </cell>
          <cell r="E32">
            <v>0</v>
          </cell>
          <cell r="F32">
            <v>1264.83</v>
          </cell>
          <cell r="G32">
            <v>1264.83</v>
          </cell>
        </row>
        <row r="33">
          <cell r="A33" t="str">
            <v>01.17.181</v>
          </cell>
          <cell r="C33" t="str">
            <v>Projeto executivo de chuveiros automáticos em formato A0</v>
          </cell>
          <cell r="D33" t="str">
            <v>un</v>
          </cell>
          <cell r="E33">
            <v>0</v>
          </cell>
          <cell r="F33">
            <v>1635.89</v>
          </cell>
          <cell r="G33">
            <v>1635.89</v>
          </cell>
        </row>
        <row r="34">
          <cell r="A34" t="str">
            <v>01.20</v>
          </cell>
          <cell r="B34" t="str">
            <v>Levantamento topográfico e geofísico</v>
          </cell>
        </row>
        <row r="35">
          <cell r="A35" t="str">
            <v>01.20.010</v>
          </cell>
          <cell r="C35" t="str">
            <v>Taxa de mobilização e desmobilização de equipamentos para execução de levantamento topográfico</v>
          </cell>
          <cell r="D35" t="str">
            <v>tx</v>
          </cell>
          <cell r="E35">
            <v>1153.28</v>
          </cell>
          <cell r="F35">
            <v>0</v>
          </cell>
          <cell r="G35">
            <v>1153.28</v>
          </cell>
        </row>
        <row r="36">
          <cell r="A36" t="str">
            <v>01.20.691</v>
          </cell>
          <cell r="C36" t="str">
            <v>Levantamento planimétrico cadastral com áreas ocupadas predominantemente por comunidades - área até 20.000 m² (mínimo de 3.500 m²)</v>
          </cell>
          <cell r="D36" t="str">
            <v>m²</v>
          </cell>
          <cell r="E36">
            <v>0.31</v>
          </cell>
          <cell r="F36">
            <v>0.37</v>
          </cell>
          <cell r="G36">
            <v>0.68</v>
          </cell>
        </row>
        <row r="37">
          <cell r="A37" t="str">
            <v>01.20.701</v>
          </cell>
          <cell r="C37" t="str">
            <v>Levantamento planimétrico cadastral com áreas ocupadas predominantemente por comunidades - área acima de 20.000 m² até 200.000 m²</v>
          </cell>
          <cell r="D37" t="str">
            <v>m²</v>
          </cell>
          <cell r="E37">
            <v>0.25</v>
          </cell>
          <cell r="F37">
            <v>0.28000000000000003</v>
          </cell>
          <cell r="G37">
            <v>0.53</v>
          </cell>
        </row>
        <row r="38">
          <cell r="A38" t="str">
            <v>01.20.711</v>
          </cell>
          <cell r="C38" t="str">
            <v>Levantamento planimétrico cadastral com áreas ocupadas predominantemente por comunidades - área acima de 200.000 m²</v>
          </cell>
          <cell r="D38" t="str">
            <v>m²</v>
          </cell>
          <cell r="E38">
            <v>0.2</v>
          </cell>
          <cell r="F38">
            <v>0.24</v>
          </cell>
          <cell r="G38">
            <v>0.44</v>
          </cell>
        </row>
        <row r="39">
          <cell r="A39" t="str">
            <v>01.20.721</v>
          </cell>
          <cell r="C39" t="str">
            <v>Levantamento planimétrico cadastral com áreas até 50% de ocupação - área até 20.000 m² (mínimo de 3.500 m²)</v>
          </cell>
          <cell r="D39" t="str">
            <v>m²</v>
          </cell>
          <cell r="E39">
            <v>0.28000000000000003</v>
          </cell>
          <cell r="F39">
            <v>0.32</v>
          </cell>
          <cell r="G39">
            <v>0.6</v>
          </cell>
        </row>
        <row r="40">
          <cell r="A40" t="str">
            <v>01.20.731</v>
          </cell>
          <cell r="C40" t="str">
            <v>Levantamento planimétrico cadastral com áreas até 50% de ocupação - área acima de 20.000 m² até 200.000 m²</v>
          </cell>
          <cell r="D40" t="str">
            <v>m²</v>
          </cell>
          <cell r="E40">
            <v>0.13</v>
          </cell>
          <cell r="F40">
            <v>0.34</v>
          </cell>
          <cell r="G40">
            <v>0.47</v>
          </cell>
        </row>
        <row r="41">
          <cell r="A41" t="str">
            <v>01.20.741</v>
          </cell>
          <cell r="C41" t="str">
            <v>Levantamento planimétrico cadastral com áreas até 50% de ocupação - área acima de 200.000 m²</v>
          </cell>
          <cell r="D41" t="str">
            <v>m²</v>
          </cell>
          <cell r="E41">
            <v>0.18</v>
          </cell>
          <cell r="F41">
            <v>0.18</v>
          </cell>
          <cell r="G41">
            <v>0.36</v>
          </cell>
        </row>
        <row r="42">
          <cell r="A42" t="str">
            <v>01.20.751</v>
          </cell>
          <cell r="C42" t="str">
            <v>Levantamento planimétrico cadastral com áreas acima de 50% de ocupação - área até 20.000 m² (mínimo de 4.000 m²)</v>
          </cell>
          <cell r="D42" t="str">
            <v>m²</v>
          </cell>
          <cell r="E42">
            <v>0.25</v>
          </cell>
          <cell r="F42">
            <v>0.28000000000000003</v>
          </cell>
          <cell r="G42">
            <v>0.53</v>
          </cell>
        </row>
        <row r="43">
          <cell r="A43" t="str">
            <v>01.20.761</v>
          </cell>
          <cell r="C43" t="str">
            <v>Levantamento planimétrico cadastral com áreas acima de 50% de ocupação - área acima de 20.000 m² até 200.000 m²</v>
          </cell>
          <cell r="D43" t="str">
            <v>m²</v>
          </cell>
          <cell r="E43">
            <v>0.21</v>
          </cell>
          <cell r="F43">
            <v>0.25</v>
          </cell>
          <cell r="G43">
            <v>0.46</v>
          </cell>
        </row>
        <row r="44">
          <cell r="A44" t="str">
            <v>01.20.771</v>
          </cell>
          <cell r="C44" t="str">
            <v>Levantamento planimétrico cadastral com áreas acima de 50% de ocupação - área acima de 200.000 m²</v>
          </cell>
          <cell r="D44" t="str">
            <v>m²</v>
          </cell>
          <cell r="E44">
            <v>0.2</v>
          </cell>
          <cell r="F44">
            <v>0.24</v>
          </cell>
          <cell r="G44">
            <v>0.44</v>
          </cell>
        </row>
        <row r="45">
          <cell r="A45" t="str">
            <v>01.20.781</v>
          </cell>
          <cell r="C45" t="str">
            <v>Levantamento planialtimétrico cadastral com áreas ocupadas predominantemente por comunidades - área até 20.000 m² (mínimo de 3.500 m²)</v>
          </cell>
          <cell r="D45" t="str">
            <v>m²</v>
          </cell>
          <cell r="E45">
            <v>0.34</v>
          </cell>
          <cell r="F45">
            <v>0.4</v>
          </cell>
          <cell r="G45">
            <v>0.74</v>
          </cell>
        </row>
        <row r="46">
          <cell r="A46" t="str">
            <v>01.20.791</v>
          </cell>
          <cell r="C46" t="str">
            <v>Levantamento planialtimétrico cadastral com áreas ocupadas predominantemente por comunidades - área acima de 20.000 m² até 200.000 m²</v>
          </cell>
          <cell r="D46" t="str">
            <v>m²</v>
          </cell>
          <cell r="E46">
            <v>0.27</v>
          </cell>
          <cell r="F46">
            <v>0.31</v>
          </cell>
          <cell r="G46">
            <v>0.57999999999999996</v>
          </cell>
        </row>
        <row r="47">
          <cell r="A47" t="str">
            <v>01.20.801</v>
          </cell>
          <cell r="C47" t="str">
            <v>Levantamento planialtimétrico cadastral com áreas ocupadas predominantemente por comunidades - área acima de 200.000 m²</v>
          </cell>
          <cell r="D47" t="str">
            <v>m²</v>
          </cell>
          <cell r="E47">
            <v>0.21</v>
          </cell>
          <cell r="F47">
            <v>0.25</v>
          </cell>
          <cell r="G47">
            <v>0.46</v>
          </cell>
        </row>
        <row r="48">
          <cell r="A48" t="str">
            <v>01.20.811</v>
          </cell>
          <cell r="C48" t="str">
            <v>Levantamento planialtimétrico cadastral com áreas até 50% de ocupação - área até 20.000 m² (mínimo de 4.000 m²)</v>
          </cell>
          <cell r="D48" t="str">
            <v>m²</v>
          </cell>
          <cell r="E48">
            <v>0.28999999999999998</v>
          </cell>
          <cell r="F48">
            <v>0.32</v>
          </cell>
          <cell r="G48">
            <v>0.61</v>
          </cell>
        </row>
        <row r="49">
          <cell r="A49" t="str">
            <v>01.20.821</v>
          </cell>
          <cell r="C49" t="str">
            <v>Levantamento planialtimétrico cadastral com áreas até 50% de ocupação - área acima de 20.000 m² até 200.000 m²</v>
          </cell>
          <cell r="D49" t="str">
            <v>m²</v>
          </cell>
          <cell r="E49">
            <v>0.23</v>
          </cell>
          <cell r="F49">
            <v>0.28000000000000003</v>
          </cell>
          <cell r="G49">
            <v>0.51</v>
          </cell>
        </row>
        <row r="50">
          <cell r="A50" t="str">
            <v>01.20.831</v>
          </cell>
          <cell r="C50" t="str">
            <v>Levantamento planialtimétrico cadastral com áreas até 50% de ocupação - área acima de 200.000 m²</v>
          </cell>
          <cell r="D50" t="str">
            <v>m²</v>
          </cell>
          <cell r="E50">
            <v>0.2</v>
          </cell>
          <cell r="F50">
            <v>0.24</v>
          </cell>
          <cell r="G50">
            <v>0.44</v>
          </cell>
        </row>
        <row r="51">
          <cell r="A51" t="str">
            <v>01.20.841</v>
          </cell>
          <cell r="C51" t="str">
            <v>Levantamento planialtimétrico cadastral com áreas acima de 50% de ocupação - área até 20.000 m² (mínimo de 3.500 m²)</v>
          </cell>
          <cell r="D51" t="str">
            <v>m²</v>
          </cell>
          <cell r="E51">
            <v>0.33</v>
          </cell>
          <cell r="F51">
            <v>0.38</v>
          </cell>
          <cell r="G51">
            <v>0.71</v>
          </cell>
        </row>
        <row r="52">
          <cell r="A52" t="str">
            <v>01.20.851</v>
          </cell>
          <cell r="C52" t="str">
            <v>Levantamento planialtimétrico cadastral com áreas acima de 50% de ocupação - área acima de 20.000 m² até 200.000 m²</v>
          </cell>
          <cell r="D52" t="str">
            <v>m²</v>
          </cell>
          <cell r="E52">
            <v>0.22</v>
          </cell>
          <cell r="F52">
            <v>0.26</v>
          </cell>
          <cell r="G52">
            <v>0.48</v>
          </cell>
        </row>
        <row r="53">
          <cell r="A53" t="str">
            <v>01.20.861</v>
          </cell>
          <cell r="C53" t="str">
            <v>Levantamento planialtimétrico cadastral com áreas acima de 50% de ocupação - área acima de 200.000 m²</v>
          </cell>
          <cell r="D53" t="str">
            <v>m²</v>
          </cell>
          <cell r="E53">
            <v>0.13</v>
          </cell>
          <cell r="F53">
            <v>0.26</v>
          </cell>
          <cell r="G53">
            <v>0.39</v>
          </cell>
        </row>
        <row r="54">
          <cell r="A54" t="str">
            <v>01.20.871</v>
          </cell>
          <cell r="C54" t="str">
            <v>Levantamento planialtimétrico cadastral em área rural até 2 alqueires (mínimo de 10.000 m²)</v>
          </cell>
          <cell r="D54" t="str">
            <v>m²</v>
          </cell>
          <cell r="E54">
            <v>0.14000000000000001</v>
          </cell>
          <cell r="F54">
            <v>0.14000000000000001</v>
          </cell>
          <cell r="G54">
            <v>0.28000000000000003</v>
          </cell>
        </row>
        <row r="55">
          <cell r="A55" t="str">
            <v>01.20.881</v>
          </cell>
          <cell r="C55" t="str">
            <v>Levantamento planialtimétrico cadastral em área rural acima de 2 até 5 alqueires</v>
          </cell>
          <cell r="D55" t="str">
            <v>m²</v>
          </cell>
          <cell r="E55">
            <v>0.1</v>
          </cell>
          <cell r="F55">
            <v>0.13</v>
          </cell>
          <cell r="G55">
            <v>0.23</v>
          </cell>
        </row>
        <row r="56">
          <cell r="A56" t="str">
            <v>01.20.891</v>
          </cell>
          <cell r="C56" t="str">
            <v>Levantamento planialtimétrico cadastral em área rural acima de 5 até 10 alqueires</v>
          </cell>
          <cell r="D56" t="str">
            <v>m²</v>
          </cell>
          <cell r="E56">
            <v>0.08</v>
          </cell>
          <cell r="F56">
            <v>0.1</v>
          </cell>
          <cell r="G56">
            <v>0.18</v>
          </cell>
        </row>
        <row r="57">
          <cell r="A57" t="str">
            <v>01.20.901</v>
          </cell>
          <cell r="C57" t="str">
            <v>Levantamento planialtimétrico cadastral em área rural acima de 10 alqueires</v>
          </cell>
          <cell r="D57" t="str">
            <v>m²</v>
          </cell>
          <cell r="E57">
            <v>7.0000000000000007E-2</v>
          </cell>
          <cell r="F57">
            <v>0.1</v>
          </cell>
          <cell r="G57">
            <v>0.17</v>
          </cell>
        </row>
        <row r="58">
          <cell r="A58" t="str">
            <v>01.20.911</v>
          </cell>
          <cell r="C58" t="str">
            <v>Transporte de referência de nível (RN) - classe IIN (mínimo de 2 km)</v>
          </cell>
          <cell r="D58" t="str">
            <v>km</v>
          </cell>
          <cell r="E58">
            <v>510.3</v>
          </cell>
          <cell r="F58">
            <v>464.13</v>
          </cell>
          <cell r="G58">
            <v>974.43</v>
          </cell>
        </row>
        <row r="59">
          <cell r="A59" t="str">
            <v>01.20.921</v>
          </cell>
          <cell r="C59" t="str">
            <v>Implantação de marcos através de levantamento com GPS (mínimo de 3 marcos)</v>
          </cell>
          <cell r="D59" t="str">
            <v>un</v>
          </cell>
          <cell r="E59">
            <v>583.07000000000005</v>
          </cell>
          <cell r="F59">
            <v>317.24</v>
          </cell>
          <cell r="G59">
            <v>900.31</v>
          </cell>
        </row>
        <row r="60">
          <cell r="A60" t="str">
            <v>01.21</v>
          </cell>
          <cell r="B60" t="str">
            <v>Estudo geotécnico (sondagem)</v>
          </cell>
        </row>
        <row r="61">
          <cell r="A61" t="str">
            <v>01.21.010</v>
          </cell>
          <cell r="C61" t="str">
            <v>Taxa de mobilização e desmobilização de equipamentos para execução de sondagem</v>
          </cell>
          <cell r="D61" t="str">
            <v>tx</v>
          </cell>
          <cell r="E61">
            <v>883.84</v>
          </cell>
          <cell r="F61">
            <v>0</v>
          </cell>
          <cell r="G61">
            <v>883.84</v>
          </cell>
        </row>
        <row r="62">
          <cell r="A62" t="str">
            <v>01.21.090</v>
          </cell>
          <cell r="C62" t="str">
            <v>Taxa de mobilização e desmobilização de equipamentos para execução de sondagem rotativa</v>
          </cell>
          <cell r="D62" t="str">
            <v>tx</v>
          </cell>
          <cell r="E62">
            <v>4540.0600000000004</v>
          </cell>
          <cell r="F62">
            <v>0</v>
          </cell>
          <cell r="G62">
            <v>4540.0600000000004</v>
          </cell>
        </row>
        <row r="63">
          <cell r="A63" t="str">
            <v>01.21.100</v>
          </cell>
          <cell r="C63" t="str">
            <v>Sondagem do terreno a trado</v>
          </cell>
          <cell r="D63" t="str">
            <v>m</v>
          </cell>
          <cell r="E63">
            <v>74.290000000000006</v>
          </cell>
          <cell r="F63">
            <v>0</v>
          </cell>
          <cell r="G63">
            <v>74.290000000000006</v>
          </cell>
        </row>
        <row r="64">
          <cell r="A64" t="str">
            <v>01.21.110</v>
          </cell>
          <cell r="C64" t="str">
            <v>Sondagem do terreno à percussão (mínimo de 30 m)</v>
          </cell>
          <cell r="D64" t="str">
            <v>m</v>
          </cell>
          <cell r="E64">
            <v>79.47</v>
          </cell>
          <cell r="F64">
            <v>0</v>
          </cell>
          <cell r="G64">
            <v>79.47</v>
          </cell>
        </row>
        <row r="65">
          <cell r="A65" t="str">
            <v>01.21.120</v>
          </cell>
          <cell r="C65" t="str">
            <v>Sondagem do terreno rotativa em solo</v>
          </cell>
          <cell r="D65" t="str">
            <v>m</v>
          </cell>
          <cell r="E65">
            <v>306.77999999999997</v>
          </cell>
          <cell r="F65">
            <v>0</v>
          </cell>
          <cell r="G65">
            <v>306.77999999999997</v>
          </cell>
        </row>
        <row r="66">
          <cell r="A66" t="str">
            <v>01.21.130</v>
          </cell>
          <cell r="C66" t="str">
            <v>Sondagem do terreno rotativa em rocha</v>
          </cell>
          <cell r="D66" t="str">
            <v>m</v>
          </cell>
          <cell r="E66">
            <v>601.54</v>
          </cell>
          <cell r="F66">
            <v>0</v>
          </cell>
          <cell r="G66">
            <v>601.54</v>
          </cell>
        </row>
        <row r="67">
          <cell r="A67" t="str">
            <v>01.21.140</v>
          </cell>
          <cell r="C67" t="str">
            <v>Sondagem do terreno à percussão com a utilização de torquímetro (mínimo de 30 m)</v>
          </cell>
          <cell r="D67" t="str">
            <v>m</v>
          </cell>
          <cell r="E67">
            <v>76.61</v>
          </cell>
          <cell r="F67">
            <v>0</v>
          </cell>
          <cell r="G67">
            <v>76.61</v>
          </cell>
        </row>
        <row r="68">
          <cell r="A68" t="str">
            <v>01.23</v>
          </cell>
          <cell r="B68" t="str">
            <v>Tratamento, recuperação e trabalhos especiais em concreto</v>
          </cell>
        </row>
        <row r="69">
          <cell r="A69" t="str">
            <v>01.23.010</v>
          </cell>
          <cell r="C69" t="str">
            <v>Taxa de mobilização e desmobilização de equipamentos para execução de corte em concreto armado</v>
          </cell>
          <cell r="D69" t="str">
            <v>tx</v>
          </cell>
          <cell r="E69">
            <v>319.39999999999998</v>
          </cell>
          <cell r="F69">
            <v>0</v>
          </cell>
          <cell r="G69">
            <v>319.39999999999998</v>
          </cell>
        </row>
        <row r="70">
          <cell r="A70" t="str">
            <v>01.23.020</v>
          </cell>
          <cell r="C70" t="str">
            <v>Limpeza de armadura com escova de aço</v>
          </cell>
          <cell r="D70" t="str">
            <v>m²</v>
          </cell>
          <cell r="E70">
            <v>2.13</v>
          </cell>
          <cell r="F70">
            <v>4.1900000000000004</v>
          </cell>
          <cell r="G70">
            <v>6.32</v>
          </cell>
        </row>
        <row r="71">
          <cell r="A71" t="str">
            <v>01.23.030</v>
          </cell>
          <cell r="C71" t="str">
            <v>Preparo de ponte de aderência com adesivo a base de epóxi</v>
          </cell>
          <cell r="D71" t="str">
            <v>m²</v>
          </cell>
          <cell r="E71">
            <v>86.03</v>
          </cell>
          <cell r="F71">
            <v>30.91</v>
          </cell>
          <cell r="G71">
            <v>116.94</v>
          </cell>
        </row>
        <row r="72">
          <cell r="A72" t="str">
            <v>01.23.040</v>
          </cell>
          <cell r="C72" t="str">
            <v>Tratamento de armadura com produto anticorrosivo a base de zinco</v>
          </cell>
          <cell r="D72" t="str">
            <v>m²</v>
          </cell>
          <cell r="E72">
            <v>15.32</v>
          </cell>
          <cell r="F72">
            <v>27.02</v>
          </cell>
          <cell r="G72">
            <v>42.34</v>
          </cell>
        </row>
        <row r="73">
          <cell r="A73" t="str">
            <v>01.23.060</v>
          </cell>
          <cell r="C73" t="str">
            <v>Corte de concreto deteriorado inclusive remoção dos detritos</v>
          </cell>
          <cell r="D73" t="str">
            <v>m²</v>
          </cell>
          <cell r="E73">
            <v>0</v>
          </cell>
          <cell r="F73">
            <v>20.92</v>
          </cell>
          <cell r="G73">
            <v>20.92</v>
          </cell>
        </row>
        <row r="74">
          <cell r="A74" t="str">
            <v>01.23.070</v>
          </cell>
          <cell r="C74" t="str">
            <v>Demarcação de área com disco de corte diamantado</v>
          </cell>
          <cell r="D74" t="str">
            <v>m</v>
          </cell>
          <cell r="E74">
            <v>0.56000000000000005</v>
          </cell>
          <cell r="F74">
            <v>3.1</v>
          </cell>
          <cell r="G74">
            <v>3.66</v>
          </cell>
        </row>
        <row r="75">
          <cell r="A75" t="str">
            <v>01.23.100</v>
          </cell>
          <cell r="C75" t="str">
            <v>Demolição de concreto armado com preservação de armadura, para reforço e recuperação estrutural</v>
          </cell>
          <cell r="D75" t="str">
            <v>m³</v>
          </cell>
          <cell r="E75">
            <v>0</v>
          </cell>
          <cell r="F75">
            <v>315.60000000000002</v>
          </cell>
          <cell r="G75">
            <v>315.60000000000002</v>
          </cell>
        </row>
        <row r="76">
          <cell r="A76" t="str">
            <v>01.23.140</v>
          </cell>
          <cell r="C76" t="str">
            <v>Furação de 1 1/4" em concreto armado</v>
          </cell>
          <cell r="D76" t="str">
            <v>m</v>
          </cell>
          <cell r="E76">
            <v>156.91999999999999</v>
          </cell>
          <cell r="F76">
            <v>0</v>
          </cell>
          <cell r="G76">
            <v>156.91999999999999</v>
          </cell>
        </row>
        <row r="77">
          <cell r="A77" t="str">
            <v>01.23.150</v>
          </cell>
          <cell r="C77" t="str">
            <v>Furação de 1 1/2" em concreto armado</v>
          </cell>
          <cell r="D77" t="str">
            <v>m</v>
          </cell>
          <cell r="E77">
            <v>166.01</v>
          </cell>
          <cell r="F77">
            <v>0</v>
          </cell>
          <cell r="G77">
            <v>166.01</v>
          </cell>
        </row>
        <row r="78">
          <cell r="A78" t="str">
            <v>01.23.160</v>
          </cell>
          <cell r="C78" t="str">
            <v>Furação de 2 1/4" em concreto armado</v>
          </cell>
          <cell r="D78" t="str">
            <v>m</v>
          </cell>
          <cell r="E78">
            <v>205.52</v>
          </cell>
          <cell r="F78">
            <v>0</v>
          </cell>
          <cell r="G78">
            <v>205.52</v>
          </cell>
        </row>
        <row r="79">
          <cell r="A79" t="str">
            <v>01.23.190</v>
          </cell>
          <cell r="C79" t="str">
            <v>Furação de 2 1/2" em concreto armado</v>
          </cell>
          <cell r="D79" t="str">
            <v>m</v>
          </cell>
          <cell r="E79">
            <v>212.62</v>
          </cell>
          <cell r="F79">
            <v>0</v>
          </cell>
          <cell r="G79">
            <v>212.62</v>
          </cell>
        </row>
        <row r="80">
          <cell r="A80" t="str">
            <v>01.23.200</v>
          </cell>
          <cell r="C80" t="str">
            <v>Taxa de mobilização e desmobilização de equipamentos para execução de perfuração em concreto</v>
          </cell>
          <cell r="D80" t="str">
            <v>tx</v>
          </cell>
          <cell r="E80">
            <v>203.69</v>
          </cell>
          <cell r="F80">
            <v>0</v>
          </cell>
          <cell r="G80">
            <v>203.69</v>
          </cell>
        </row>
        <row r="81">
          <cell r="A81" t="str">
            <v>01.23.221</v>
          </cell>
          <cell r="C81" t="str">
            <v>Furação para até 10mm x 100mm em concreto armado, inclusive colagem de armadura (para até 8mm)</v>
          </cell>
          <cell r="D81" t="str">
            <v>un</v>
          </cell>
          <cell r="E81">
            <v>6.86</v>
          </cell>
          <cell r="F81">
            <v>0</v>
          </cell>
          <cell r="G81">
            <v>6.86</v>
          </cell>
        </row>
        <row r="82">
          <cell r="A82" t="str">
            <v>01.23.222</v>
          </cell>
          <cell r="C82" t="str">
            <v>Furação para 12,5mm x 100mm em concreto armado, inclusive colagem de armadura (para 10mm)</v>
          </cell>
          <cell r="D82" t="str">
            <v>un</v>
          </cell>
          <cell r="E82">
            <v>7.66</v>
          </cell>
          <cell r="F82">
            <v>0</v>
          </cell>
          <cell r="G82">
            <v>7.66</v>
          </cell>
        </row>
        <row r="83">
          <cell r="A83" t="str">
            <v>01.23.223</v>
          </cell>
          <cell r="C83" t="str">
            <v>Furação para 16mm x 100mm em concreto armado, inclusive colagem de armadura (para 12,5mm)</v>
          </cell>
          <cell r="D83" t="str">
            <v>un</v>
          </cell>
          <cell r="E83">
            <v>9.51</v>
          </cell>
          <cell r="F83">
            <v>0</v>
          </cell>
          <cell r="G83">
            <v>9.51</v>
          </cell>
        </row>
        <row r="84">
          <cell r="A84" t="str">
            <v>01.23.231</v>
          </cell>
          <cell r="C84" t="str">
            <v>Furação para até 10mm x 150mm em concreto armado, inclusive colagem de armadura (para até 8mm)</v>
          </cell>
          <cell r="D84" t="str">
            <v>un</v>
          </cell>
          <cell r="E84">
            <v>9.82</v>
          </cell>
          <cell r="F84">
            <v>0</v>
          </cell>
          <cell r="G84">
            <v>9.82</v>
          </cell>
        </row>
        <row r="85">
          <cell r="A85" t="str">
            <v>01.23.232</v>
          </cell>
          <cell r="C85" t="str">
            <v>Furação para 12,5mm x 150mm em concreto armado, inclusive colagem de armadura (para 10mm)</v>
          </cell>
          <cell r="D85" t="str">
            <v>un</v>
          </cell>
          <cell r="E85">
            <v>11.62</v>
          </cell>
          <cell r="F85">
            <v>0</v>
          </cell>
          <cell r="G85">
            <v>11.62</v>
          </cell>
        </row>
        <row r="86">
          <cell r="A86" t="str">
            <v>01.23.233</v>
          </cell>
          <cell r="C86" t="str">
            <v>Furação para 16mm x 150mm em concreto armado, inclusive colagem de armadura (para 12,5mm)</v>
          </cell>
          <cell r="D86" t="str">
            <v>un</v>
          </cell>
          <cell r="E86">
            <v>15.12</v>
          </cell>
          <cell r="F86">
            <v>0</v>
          </cell>
          <cell r="G86">
            <v>15.12</v>
          </cell>
        </row>
        <row r="87">
          <cell r="A87" t="str">
            <v>01.23.234</v>
          </cell>
          <cell r="C87" t="str">
            <v>Furação para 20mm x 150mm em concreto armado, inclusive colagem de armadura (para 16mm)</v>
          </cell>
          <cell r="D87" t="str">
            <v>un</v>
          </cell>
          <cell r="E87">
            <v>17.28</v>
          </cell>
          <cell r="F87">
            <v>0</v>
          </cell>
          <cell r="G87">
            <v>17.28</v>
          </cell>
        </row>
        <row r="88">
          <cell r="A88" t="str">
            <v>01.23.236</v>
          </cell>
          <cell r="C88" t="str">
            <v>Furação para até 10mm x 200mm em concreto armado, inclusive colagem de armadura (para 8mm)</v>
          </cell>
          <cell r="D88" t="str">
            <v>un</v>
          </cell>
          <cell r="E88">
            <v>13.54</v>
          </cell>
          <cell r="F88">
            <v>0</v>
          </cell>
          <cell r="G88">
            <v>13.54</v>
          </cell>
        </row>
        <row r="89">
          <cell r="A89" t="str">
            <v>01.23.237</v>
          </cell>
          <cell r="C89" t="str">
            <v>Furação para 12,5mm x 200mm em concreto armado, inclusive colagem de armadura (para 10mm)</v>
          </cell>
          <cell r="D89" t="str">
            <v>un</v>
          </cell>
          <cell r="E89">
            <v>15.63</v>
          </cell>
          <cell r="F89">
            <v>0</v>
          </cell>
          <cell r="G89">
            <v>15.63</v>
          </cell>
        </row>
        <row r="90">
          <cell r="A90" t="str">
            <v>01.23.238</v>
          </cell>
          <cell r="C90" t="str">
            <v>Furação para 16mm x 200mm em concreto armado, inclusive colagem de armadura (para 12,5mm)</v>
          </cell>
          <cell r="D90" t="str">
            <v>un</v>
          </cell>
          <cell r="E90">
            <v>19.899999999999999</v>
          </cell>
          <cell r="F90">
            <v>0</v>
          </cell>
          <cell r="G90">
            <v>19.899999999999999</v>
          </cell>
        </row>
        <row r="91">
          <cell r="A91" t="str">
            <v>01.23.239</v>
          </cell>
          <cell r="C91" t="str">
            <v>Furação para 20mm x 200mm em concreto armado, inclusive colagem de armadura (para 16mm)</v>
          </cell>
          <cell r="D91" t="str">
            <v>un</v>
          </cell>
          <cell r="E91">
            <v>24.47</v>
          </cell>
          <cell r="F91">
            <v>0</v>
          </cell>
          <cell r="G91">
            <v>24.47</v>
          </cell>
        </row>
        <row r="92">
          <cell r="A92" t="str">
            <v>01.23.254</v>
          </cell>
          <cell r="C92" t="str">
            <v>Furação de 1" em concreto armado</v>
          </cell>
          <cell r="D92" t="str">
            <v>m</v>
          </cell>
          <cell r="E92">
            <v>172.25</v>
          </cell>
          <cell r="F92">
            <v>0</v>
          </cell>
          <cell r="G92">
            <v>172.25</v>
          </cell>
        </row>
        <row r="93">
          <cell r="A93" t="str">
            <v>01.23.260</v>
          </cell>
          <cell r="C93" t="str">
            <v>Furação de 2" em concreto armado</v>
          </cell>
          <cell r="D93" t="str">
            <v>m</v>
          </cell>
          <cell r="E93">
            <v>205.89</v>
          </cell>
          <cell r="F93">
            <v>0</v>
          </cell>
          <cell r="G93">
            <v>205.89</v>
          </cell>
        </row>
        <row r="94">
          <cell r="A94" t="str">
            <v>01.23.264</v>
          </cell>
          <cell r="C94" t="str">
            <v>Furação de 3" em concreto armado</v>
          </cell>
          <cell r="D94" t="str">
            <v>m</v>
          </cell>
          <cell r="E94">
            <v>232.03</v>
          </cell>
          <cell r="F94">
            <v>0</v>
          </cell>
          <cell r="G94">
            <v>232.03</v>
          </cell>
        </row>
        <row r="95">
          <cell r="A95" t="str">
            <v>01.23.270</v>
          </cell>
          <cell r="C95" t="str">
            <v>Furação de 4" em concreto armado</v>
          </cell>
          <cell r="D95" t="str">
            <v>m</v>
          </cell>
          <cell r="E95">
            <v>265.60000000000002</v>
          </cell>
          <cell r="F95">
            <v>0</v>
          </cell>
          <cell r="G95">
            <v>265.60000000000002</v>
          </cell>
        </row>
        <row r="96">
          <cell r="A96" t="str">
            <v>01.23.274</v>
          </cell>
          <cell r="C96" t="str">
            <v>Furação de 5" em concreto armado</v>
          </cell>
          <cell r="D96" t="str">
            <v>m</v>
          </cell>
          <cell r="E96">
            <v>312.3</v>
          </cell>
          <cell r="F96">
            <v>0</v>
          </cell>
          <cell r="G96">
            <v>312.3</v>
          </cell>
        </row>
        <row r="97">
          <cell r="A97" t="str">
            <v>01.23.280</v>
          </cell>
          <cell r="C97" t="str">
            <v>Furação de 6" em concreto armado</v>
          </cell>
          <cell r="D97" t="str">
            <v>m</v>
          </cell>
          <cell r="E97">
            <v>372.5</v>
          </cell>
          <cell r="F97">
            <v>0</v>
          </cell>
          <cell r="G97">
            <v>372.5</v>
          </cell>
        </row>
        <row r="98">
          <cell r="A98" t="str">
            <v>01.23.510</v>
          </cell>
          <cell r="C98" t="str">
            <v>Corte vertical em concreto armado, espessura de 15 cm</v>
          </cell>
          <cell r="D98" t="str">
            <v>m</v>
          </cell>
          <cell r="E98">
            <v>194.67</v>
          </cell>
          <cell r="F98">
            <v>0</v>
          </cell>
          <cell r="G98">
            <v>194.67</v>
          </cell>
        </row>
        <row r="99">
          <cell r="A99" t="str">
            <v>01.23.700</v>
          </cell>
          <cell r="C99" t="str">
            <v>Taxa de mobilização e desmobilização para reforço estrutural com fibra de carbono</v>
          </cell>
          <cell r="D99" t="str">
            <v>tx</v>
          </cell>
          <cell r="E99">
            <v>1008.16</v>
          </cell>
          <cell r="F99">
            <v>2816.18</v>
          </cell>
          <cell r="G99">
            <v>3824.34</v>
          </cell>
        </row>
        <row r="100">
          <cell r="A100" t="str">
            <v>01.23.701</v>
          </cell>
          <cell r="C100" t="str">
            <v>Preparação de substrato para colagem de fibra de carbono, mediante lixamento e/ou apicoamento e escovação</v>
          </cell>
          <cell r="D100" t="str">
            <v>m²</v>
          </cell>
          <cell r="E100">
            <v>5.13</v>
          </cell>
          <cell r="F100">
            <v>30.22</v>
          </cell>
          <cell r="G100">
            <v>35.35</v>
          </cell>
        </row>
        <row r="101">
          <cell r="A101" t="str">
            <v>01.23.702</v>
          </cell>
          <cell r="C101" t="str">
            <v>Fibra de carbono para reforço estrutural de alta resistência - 300 g/m²</v>
          </cell>
          <cell r="D101" t="str">
            <v>m²</v>
          </cell>
          <cell r="E101">
            <v>181.39</v>
          </cell>
          <cell r="F101">
            <v>214.65</v>
          </cell>
          <cell r="G101">
            <v>396.04</v>
          </cell>
        </row>
        <row r="102">
          <cell r="A102" t="str">
            <v>01.27</v>
          </cell>
          <cell r="B102" t="str">
            <v>Estudo e programa ambientais</v>
          </cell>
        </row>
        <row r="103">
          <cell r="A103" t="str">
            <v>01.27.011</v>
          </cell>
          <cell r="C103" t="str">
            <v>Projeto e implementação de gerenciamento integrado de resíduos sólidos e gestão de perdas</v>
          </cell>
          <cell r="D103" t="str">
            <v>un</v>
          </cell>
          <cell r="E103">
            <v>143.35</v>
          </cell>
          <cell r="F103">
            <v>6051.89</v>
          </cell>
          <cell r="G103">
            <v>6195.24</v>
          </cell>
        </row>
        <row r="104">
          <cell r="A104" t="str">
            <v>01.27.021</v>
          </cell>
          <cell r="C104" t="str">
            <v>Projeto e implementação de educação ambiental</v>
          </cell>
          <cell r="D104" t="str">
            <v>un</v>
          </cell>
          <cell r="E104">
            <v>143.35</v>
          </cell>
          <cell r="F104">
            <v>8154.96</v>
          </cell>
          <cell r="G104">
            <v>8298.31</v>
          </cell>
        </row>
        <row r="105">
          <cell r="A105" t="str">
            <v>01.27.031</v>
          </cell>
          <cell r="C105" t="str">
            <v>Projeto e implementação de controle ambiental de obra</v>
          </cell>
          <cell r="D105" t="str">
            <v>un</v>
          </cell>
          <cell r="E105">
            <v>143.35</v>
          </cell>
          <cell r="F105">
            <v>7221.24</v>
          </cell>
          <cell r="G105">
            <v>7364.59</v>
          </cell>
        </row>
        <row r="106">
          <cell r="A106" t="str">
            <v>01.27.041</v>
          </cell>
          <cell r="C106" t="str">
            <v>Laudo de caracterização de vegetação</v>
          </cell>
          <cell r="D106" t="str">
            <v>un</v>
          </cell>
          <cell r="E106">
            <v>412.85</v>
          </cell>
          <cell r="F106">
            <v>16658.349999999999</v>
          </cell>
          <cell r="G106">
            <v>17071.2</v>
          </cell>
        </row>
        <row r="107">
          <cell r="A107" t="str">
            <v>01.27.051</v>
          </cell>
          <cell r="C107" t="str">
            <v>Laudo de caracterização da fauna associada à flora</v>
          </cell>
          <cell r="D107" t="str">
            <v>un</v>
          </cell>
          <cell r="E107">
            <v>412.85</v>
          </cell>
          <cell r="F107">
            <v>25583.3</v>
          </cell>
          <cell r="G107">
            <v>25996.15</v>
          </cell>
        </row>
        <row r="108">
          <cell r="A108" t="str">
            <v>01.27.061</v>
          </cell>
          <cell r="C108" t="str">
            <v>Projeto e implementação de monitoramento da fauna durante a obra</v>
          </cell>
          <cell r="D108" t="str">
            <v>un</v>
          </cell>
          <cell r="E108">
            <v>412.85</v>
          </cell>
          <cell r="F108">
            <v>10164.44</v>
          </cell>
          <cell r="G108">
            <v>10577.29</v>
          </cell>
        </row>
        <row r="109">
          <cell r="A109" t="str">
            <v>01.27.071</v>
          </cell>
          <cell r="C109" t="str">
            <v>Laudo de autodepuração</v>
          </cell>
          <cell r="D109" t="str">
            <v>un</v>
          </cell>
          <cell r="E109">
            <v>335.85</v>
          </cell>
          <cell r="F109">
            <v>12206.46</v>
          </cell>
          <cell r="G109">
            <v>12542.31</v>
          </cell>
        </row>
        <row r="110">
          <cell r="A110" t="str">
            <v>01.27.091</v>
          </cell>
          <cell r="C110" t="str">
            <v>Estudo de impacto de vizinhança, em área urbana até 10.000 m²</v>
          </cell>
          <cell r="D110" t="str">
            <v>un</v>
          </cell>
          <cell r="E110">
            <v>204.95</v>
          </cell>
          <cell r="F110">
            <v>19775.61</v>
          </cell>
          <cell r="G110">
            <v>19980.560000000001</v>
          </cell>
        </row>
        <row r="111">
          <cell r="A111" t="str">
            <v>01.28</v>
          </cell>
          <cell r="B111" t="str">
            <v>Poço profundo</v>
          </cell>
        </row>
        <row r="112">
          <cell r="A112" t="str">
            <v>01.28.010</v>
          </cell>
          <cell r="C112" t="str">
            <v>Taxa de mobilização e desmobilização de equipamentos para execução de perfuração para poço profundo - profundidade até 200 m</v>
          </cell>
          <cell r="D112" t="str">
            <v>tx</v>
          </cell>
          <cell r="E112">
            <v>7693.61</v>
          </cell>
          <cell r="F112">
            <v>0</v>
          </cell>
          <cell r="G112">
            <v>7693.61</v>
          </cell>
        </row>
        <row r="113">
          <cell r="A113" t="str">
            <v>01.28.020</v>
          </cell>
          <cell r="C113" t="str">
            <v>Taxa de mobilização e desmobilização de equipamentos para execução de perfuração para poço profundo - profundidade acima de 200 m e até 300 m</v>
          </cell>
          <cell r="D113" t="str">
            <v>tx</v>
          </cell>
          <cell r="E113">
            <v>10083.36</v>
          </cell>
          <cell r="F113">
            <v>0</v>
          </cell>
          <cell r="G113">
            <v>10083.36</v>
          </cell>
        </row>
        <row r="114">
          <cell r="A114" t="str">
            <v>01.28.030</v>
          </cell>
          <cell r="C114" t="str">
            <v>Taxa de mobilização e desmobilização de equipamentos para execução de perfuração para poço profundo - profundidade acima de 300 m</v>
          </cell>
          <cell r="D114" t="str">
            <v>tx</v>
          </cell>
          <cell r="E114">
            <v>13203.6</v>
          </cell>
          <cell r="F114">
            <v>0</v>
          </cell>
          <cell r="G114">
            <v>13203.6</v>
          </cell>
        </row>
        <row r="115">
          <cell r="A115" t="str">
            <v>01.28.040</v>
          </cell>
          <cell r="C115" t="str">
            <v>Perfuração rotativa para poço profundo em camadas de solos sedimentares, diâmetro de 8 1/2" (215,90 mm)</v>
          </cell>
          <cell r="D115" t="str">
            <v>m</v>
          </cell>
          <cell r="E115">
            <v>360.09</v>
          </cell>
          <cell r="F115">
            <v>0</v>
          </cell>
          <cell r="G115">
            <v>360.09</v>
          </cell>
        </row>
        <row r="116">
          <cell r="A116" t="str">
            <v>01.28.050</v>
          </cell>
          <cell r="C116" t="str">
            <v>Perfuração rotativa para poço profundo em aluvião, arenito, ou solos sedimentados em geral, diâmetro de 10" (250 mm)</v>
          </cell>
          <cell r="D116" t="str">
            <v>m</v>
          </cell>
          <cell r="E116">
            <v>371.01</v>
          </cell>
          <cell r="F116">
            <v>0</v>
          </cell>
          <cell r="G116">
            <v>371.01</v>
          </cell>
        </row>
        <row r="117">
          <cell r="A117" t="str">
            <v>01.28.060</v>
          </cell>
          <cell r="C117" t="str">
            <v>Perfuração rotativa para poço profundo em aluvião, arenito, ou solos sedimentados em geral, diâmetro de 12" (300 mm)</v>
          </cell>
          <cell r="D117" t="str">
            <v>m</v>
          </cell>
          <cell r="E117">
            <v>512.03</v>
          </cell>
          <cell r="F117">
            <v>0</v>
          </cell>
          <cell r="G117">
            <v>512.03</v>
          </cell>
        </row>
        <row r="118">
          <cell r="A118" t="str">
            <v>01.28.070</v>
          </cell>
          <cell r="C118" t="str">
            <v>Perfuração rotativa para poço profundo em aluvião, arenito, ou solos sedimentados em geral, diâmetro de 14" (350 mm)</v>
          </cell>
          <cell r="D118" t="str">
            <v>m</v>
          </cell>
          <cell r="E118">
            <v>737.91</v>
          </cell>
          <cell r="F118">
            <v>0</v>
          </cell>
          <cell r="G118">
            <v>737.91</v>
          </cell>
        </row>
        <row r="119">
          <cell r="A119" t="str">
            <v>01.28.080</v>
          </cell>
          <cell r="C119" t="str">
            <v>Perfuração rotativa para poço profundo em aluvião, arenito, ou solos sedimentados em geral, diâmetro de 16" (400 mm)</v>
          </cell>
          <cell r="D119" t="str">
            <v>m</v>
          </cell>
          <cell r="E119">
            <v>903.57</v>
          </cell>
          <cell r="F119">
            <v>0</v>
          </cell>
          <cell r="G119">
            <v>903.57</v>
          </cell>
        </row>
        <row r="120">
          <cell r="A120" t="str">
            <v>01.28.090</v>
          </cell>
          <cell r="C120" t="str">
            <v>Perfuração rotativa para poço profundo em aluvião, arenito, ou solos sedimentados em geral, diâmetro de 18" (450 mm)</v>
          </cell>
          <cell r="D120" t="str">
            <v>m</v>
          </cell>
          <cell r="E120">
            <v>1146.8</v>
          </cell>
          <cell r="F120">
            <v>0</v>
          </cell>
          <cell r="G120">
            <v>1146.8</v>
          </cell>
        </row>
        <row r="121">
          <cell r="A121" t="str">
            <v>01.28.100</v>
          </cell>
          <cell r="C121" t="str">
            <v>Perfuração rotativa para poço profundo em aluvião, arenito, ou solos sedimentados em geral, diâmetro de 20" (500 mm)</v>
          </cell>
          <cell r="D121" t="str">
            <v>m</v>
          </cell>
          <cell r="E121">
            <v>1197.48</v>
          </cell>
          <cell r="F121">
            <v>0</v>
          </cell>
          <cell r="G121">
            <v>1197.48</v>
          </cell>
        </row>
        <row r="122">
          <cell r="A122" t="str">
            <v>01.28.110</v>
          </cell>
          <cell r="C122" t="str">
            <v>Perfuração rotativa para poço profundo em aluvião, arenito, ou solos sedimentados em geral, diâmetro de 22" (550 mm)</v>
          </cell>
          <cell r="D122" t="str">
            <v>m</v>
          </cell>
          <cell r="E122">
            <v>1332.78</v>
          </cell>
          <cell r="F122">
            <v>0</v>
          </cell>
          <cell r="G122">
            <v>1332.78</v>
          </cell>
        </row>
        <row r="123">
          <cell r="A123" t="str">
            <v>01.28.120</v>
          </cell>
          <cell r="C123" t="str">
            <v>Perfuração rotativa para poço profundo em aluvião, arenito, ou solos sedimentados em geral, diâmetro de 26" (650 mm)</v>
          </cell>
          <cell r="D123" t="str">
            <v>m</v>
          </cell>
          <cell r="E123">
            <v>1778.49</v>
          </cell>
          <cell r="F123">
            <v>0</v>
          </cell>
          <cell r="G123">
            <v>1778.49</v>
          </cell>
        </row>
        <row r="124">
          <cell r="A124" t="str">
            <v>01.28.130</v>
          </cell>
          <cell r="C124" t="str">
            <v>Perfuração rotativa para poço profundo em solos e/ou rocha metassedimentar alterada em geral, diâmetro de 20" (508 mm)</v>
          </cell>
          <cell r="D124" t="str">
            <v>m</v>
          </cell>
          <cell r="E124">
            <v>682.04</v>
          </cell>
          <cell r="F124">
            <v>0</v>
          </cell>
          <cell r="G124">
            <v>682.04</v>
          </cell>
        </row>
        <row r="125">
          <cell r="A125" t="str">
            <v>01.28.140</v>
          </cell>
          <cell r="C125" t="str">
            <v>Perfuração roto-pneumática para poço profundo em rocha metassedimentar em geral, diâmetro de 12 1/4" (311,15 mm)</v>
          </cell>
          <cell r="D125" t="str">
            <v>m</v>
          </cell>
          <cell r="E125">
            <v>891.46</v>
          </cell>
          <cell r="F125">
            <v>0</v>
          </cell>
          <cell r="G125">
            <v>891.46</v>
          </cell>
        </row>
        <row r="126">
          <cell r="A126" t="str">
            <v>01.28.150</v>
          </cell>
          <cell r="C126" t="str">
            <v>Perfuração rotativa para poço profundo em rocha sã (basalto), diâmetro de 14" (350 mm)</v>
          </cell>
          <cell r="D126" t="str">
            <v>m</v>
          </cell>
          <cell r="E126">
            <v>3113</v>
          </cell>
          <cell r="F126">
            <v>0</v>
          </cell>
          <cell r="G126">
            <v>3113</v>
          </cell>
        </row>
        <row r="127">
          <cell r="A127" t="str">
            <v>01.28.160</v>
          </cell>
          <cell r="C127" t="str">
            <v>Perfuração rotativa para poço profundo em rocha alterada (basalto alterado), diâmetro de 8" (200 mm)</v>
          </cell>
          <cell r="D127" t="str">
            <v>m</v>
          </cell>
          <cell r="E127">
            <v>293.14</v>
          </cell>
          <cell r="F127">
            <v>0</v>
          </cell>
          <cell r="G127">
            <v>293.14</v>
          </cell>
        </row>
        <row r="128">
          <cell r="A128" t="str">
            <v>01.28.170</v>
          </cell>
          <cell r="C128" t="str">
            <v>Perfuração rotativa para poço profundo em rocha alterada (basalto alterado), diâmetro de 10" (250 mm)</v>
          </cell>
          <cell r="D128" t="str">
            <v>m</v>
          </cell>
          <cell r="E128">
            <v>293.39999999999998</v>
          </cell>
          <cell r="F128">
            <v>0</v>
          </cell>
          <cell r="G128">
            <v>293.39999999999998</v>
          </cell>
        </row>
        <row r="129">
          <cell r="A129" t="str">
            <v>01.28.180</v>
          </cell>
          <cell r="C129" t="str">
            <v>Perfuração rotativa para poço profundo em rocha alterada (basalto alterado), diâmetro de 12" (300 mm)</v>
          </cell>
          <cell r="D129" t="str">
            <v>m</v>
          </cell>
          <cell r="E129">
            <v>442.71</v>
          </cell>
          <cell r="F129">
            <v>0</v>
          </cell>
          <cell r="G129">
            <v>442.71</v>
          </cell>
        </row>
        <row r="130">
          <cell r="A130" t="str">
            <v>01.28.190</v>
          </cell>
          <cell r="C130" t="str">
            <v>Perfuração roto-pneumática para poço profundo em rocha sã (basalto), diâmetro de 6" (150 mm)</v>
          </cell>
          <cell r="D130" t="str">
            <v>m</v>
          </cell>
          <cell r="E130">
            <v>247.74</v>
          </cell>
          <cell r="F130">
            <v>0</v>
          </cell>
          <cell r="G130">
            <v>247.74</v>
          </cell>
        </row>
        <row r="131">
          <cell r="A131" t="str">
            <v>01.28.200</v>
          </cell>
          <cell r="C131" t="str">
            <v>Perfuração roto-pneumática para poço profundo em rocha sã (basalto), diâmetro de 8" (200 mm)</v>
          </cell>
          <cell r="D131" t="str">
            <v>m</v>
          </cell>
          <cell r="E131">
            <v>378.65</v>
          </cell>
          <cell r="F131">
            <v>0</v>
          </cell>
          <cell r="G131">
            <v>378.65</v>
          </cell>
        </row>
        <row r="132">
          <cell r="A132" t="str">
            <v>01.28.210</v>
          </cell>
          <cell r="C132" t="str">
            <v>Perfuração roto-pneumática para poço profundo em rocha sã (basalto), diâmetro de 10" (250 mm)</v>
          </cell>
          <cell r="D132" t="str">
            <v>m</v>
          </cell>
          <cell r="E132">
            <v>555.19000000000005</v>
          </cell>
          <cell r="F132">
            <v>0</v>
          </cell>
          <cell r="G132">
            <v>555.19000000000005</v>
          </cell>
        </row>
        <row r="133">
          <cell r="A133" t="str">
            <v>01.28.220</v>
          </cell>
          <cell r="C133" t="str">
            <v>Perfuração roto-pneumática para poço profundo em rocha sã (basalto), diâmetro de 12" (300 mm)</v>
          </cell>
          <cell r="D133" t="str">
            <v>m</v>
          </cell>
          <cell r="E133">
            <v>1592.88</v>
          </cell>
          <cell r="F133">
            <v>0</v>
          </cell>
          <cell r="G133">
            <v>1592.88</v>
          </cell>
        </row>
        <row r="134">
          <cell r="A134" t="str">
            <v>01.28.230</v>
          </cell>
          <cell r="C134" t="str">
            <v>Perfuração roto-pneumática para poço profundo em rocha sã (basalto), diâmetro de 14" (350 mm)</v>
          </cell>
          <cell r="D134" t="str">
            <v>m</v>
          </cell>
          <cell r="E134">
            <v>1735.73</v>
          </cell>
          <cell r="F134">
            <v>0</v>
          </cell>
          <cell r="G134">
            <v>1735.73</v>
          </cell>
        </row>
        <row r="135">
          <cell r="A135" t="str">
            <v>01.28.240</v>
          </cell>
          <cell r="C135" t="str">
            <v>Perfuração roto-pneumática para poço profundo em rocha sã (basalto), diâmetro de 18" (450 mm)</v>
          </cell>
          <cell r="D135" t="str">
            <v>m</v>
          </cell>
          <cell r="E135">
            <v>2434.4</v>
          </cell>
          <cell r="F135">
            <v>0</v>
          </cell>
          <cell r="G135">
            <v>2434.4</v>
          </cell>
        </row>
        <row r="136">
          <cell r="A136" t="str">
            <v>01.28.250</v>
          </cell>
          <cell r="C136" t="str">
            <v>Revestimento interno de poço profundo tubo liso em aço galvanizado, diâmetro de 6" (152,40 mm) - união solda</v>
          </cell>
          <cell r="D136" t="str">
            <v>m</v>
          </cell>
          <cell r="E136">
            <v>392.62</v>
          </cell>
          <cell r="F136">
            <v>0</v>
          </cell>
          <cell r="G136">
            <v>392.62</v>
          </cell>
        </row>
        <row r="137">
          <cell r="A137" t="str">
            <v>01.28.260</v>
          </cell>
          <cell r="C137" t="str">
            <v>Revestimento interno de poço profundo tubo PVC geomecânico nervurado standard, diâmetro de 6" (150 mm)</v>
          </cell>
          <cell r="D137" t="str">
            <v>m</v>
          </cell>
          <cell r="E137">
            <v>279.89</v>
          </cell>
          <cell r="F137">
            <v>0</v>
          </cell>
          <cell r="G137">
            <v>279.89</v>
          </cell>
        </row>
        <row r="138">
          <cell r="A138" t="str">
            <v>01.28.270</v>
          </cell>
          <cell r="C138" t="str">
            <v>Revestimento interno de poço profundo tubo PVC geomecânico nervurado reforçado, diâmetro de 8" (200 mm)</v>
          </cell>
          <cell r="D138" t="str">
            <v>m</v>
          </cell>
          <cell r="E138">
            <v>567.84</v>
          </cell>
          <cell r="F138">
            <v>0</v>
          </cell>
          <cell r="G138">
            <v>567.84</v>
          </cell>
        </row>
        <row r="139">
          <cell r="A139" t="str">
            <v>01.28.280</v>
          </cell>
          <cell r="C139" t="str">
            <v>Revestimento interno de poço profundo tubo de aço preto, diâmetro de 6" (152,40 mm)</v>
          </cell>
          <cell r="D139" t="str">
            <v>m</v>
          </cell>
          <cell r="E139">
            <v>385.15</v>
          </cell>
          <cell r="F139">
            <v>0</v>
          </cell>
          <cell r="G139">
            <v>385.15</v>
          </cell>
        </row>
        <row r="140">
          <cell r="A140" t="str">
            <v>01.28.290</v>
          </cell>
          <cell r="C140" t="str">
            <v>Revestimento interno de poço profundo tubo preto DIN 2440, diâmetro de 6" (150 mm)</v>
          </cell>
          <cell r="D140" t="str">
            <v>m</v>
          </cell>
          <cell r="E140">
            <v>369.95</v>
          </cell>
          <cell r="F140">
            <v>0</v>
          </cell>
          <cell r="G140">
            <v>369.95</v>
          </cell>
        </row>
        <row r="141">
          <cell r="A141" t="str">
            <v>01.28.300</v>
          </cell>
          <cell r="C141" t="str">
            <v>Revestimento interno de poço profundo tubo preto DIN 2440, diâmetro de 8" (200 mm)</v>
          </cell>
          <cell r="D141" t="str">
            <v>m</v>
          </cell>
          <cell r="E141">
            <v>554.89</v>
          </cell>
          <cell r="F141">
            <v>0</v>
          </cell>
          <cell r="G141">
            <v>554.89</v>
          </cell>
        </row>
        <row r="142">
          <cell r="A142" t="str">
            <v>01.28.310</v>
          </cell>
          <cell r="C142" t="str">
            <v>Revestimento interno de poço profundo tubo de aço preto liso calandrado, diâmetro de 16" (406,40 mm)</v>
          </cell>
          <cell r="D142" t="str">
            <v>m</v>
          </cell>
          <cell r="E142">
            <v>905.92</v>
          </cell>
          <cell r="F142">
            <v>0</v>
          </cell>
          <cell r="G142">
            <v>905.92</v>
          </cell>
        </row>
        <row r="143">
          <cell r="A143" t="str">
            <v>01.28.350</v>
          </cell>
          <cell r="C143" t="str">
            <v>Revestimento da boca de poço profundo tubo chapa 3/16", diâmetro de 12"</v>
          </cell>
          <cell r="D143" t="str">
            <v>m</v>
          </cell>
          <cell r="E143">
            <v>748.95</v>
          </cell>
          <cell r="F143">
            <v>0</v>
          </cell>
          <cell r="G143">
            <v>748.95</v>
          </cell>
        </row>
        <row r="144">
          <cell r="A144" t="str">
            <v>01.28.360</v>
          </cell>
          <cell r="C144" t="str">
            <v>Revestimento da boca de poço profundo tubo chapa 3/16", diâmetro de 14"</v>
          </cell>
          <cell r="D144" t="str">
            <v>m</v>
          </cell>
          <cell r="E144">
            <v>799.44</v>
          </cell>
          <cell r="F144">
            <v>0</v>
          </cell>
          <cell r="G144">
            <v>799.44</v>
          </cell>
        </row>
        <row r="145">
          <cell r="A145" t="str">
            <v>01.28.370</v>
          </cell>
          <cell r="C145" t="str">
            <v>Revestimento da boca de poço profundo tubo chapa 3/16", diâmetro de 16"</v>
          </cell>
          <cell r="D145" t="str">
            <v>m</v>
          </cell>
          <cell r="E145">
            <v>932.96</v>
          </cell>
          <cell r="F145">
            <v>0</v>
          </cell>
          <cell r="G145">
            <v>932.96</v>
          </cell>
        </row>
        <row r="146">
          <cell r="A146" t="str">
            <v>01.28.380</v>
          </cell>
          <cell r="C146" t="str">
            <v>Revestimento da boca de poço profundo tubo chapa 3/16", diâmetro de 20"</v>
          </cell>
          <cell r="D146" t="str">
            <v>m</v>
          </cell>
          <cell r="E146">
            <v>994.47</v>
          </cell>
          <cell r="F146">
            <v>0</v>
          </cell>
          <cell r="G146">
            <v>994.47</v>
          </cell>
        </row>
        <row r="147">
          <cell r="A147" t="str">
            <v>01.28.390</v>
          </cell>
          <cell r="C147" t="str">
            <v>Filtro PVC geomecânico nervurado tipo standard para poço profundo, diâmetro de 6" (150 mm)</v>
          </cell>
          <cell r="D147" t="str">
            <v>m</v>
          </cell>
          <cell r="E147">
            <v>392.81</v>
          </cell>
          <cell r="F147">
            <v>0</v>
          </cell>
          <cell r="G147">
            <v>392.81</v>
          </cell>
        </row>
        <row r="148">
          <cell r="A148" t="str">
            <v>01.28.400</v>
          </cell>
          <cell r="C148" t="str">
            <v>Filtro PVC geomecânico nervurado tipo reforçado para poço profundo, diâmetro de 8" (200 mm)</v>
          </cell>
          <cell r="D148" t="str">
            <v>m</v>
          </cell>
          <cell r="E148">
            <v>681.8</v>
          </cell>
          <cell r="F148">
            <v>0</v>
          </cell>
          <cell r="G148">
            <v>681.8</v>
          </cell>
        </row>
        <row r="149">
          <cell r="A149" t="str">
            <v>01.28.410</v>
          </cell>
          <cell r="C149" t="str">
            <v>Filtro espiralado galvanizado simples (standard) para poço profundo, diâmetro de 6" (152,40 mm)</v>
          </cell>
          <cell r="D149" t="str">
            <v>m</v>
          </cell>
          <cell r="E149">
            <v>759.13</v>
          </cell>
          <cell r="F149">
            <v>0</v>
          </cell>
          <cell r="G149">
            <v>759.13</v>
          </cell>
        </row>
        <row r="150">
          <cell r="A150" t="str">
            <v>01.28.420</v>
          </cell>
          <cell r="C150" t="str">
            <v>Filtro espiralado galvanizado reforçado para poço profundo, diâmetro de 6" (152,40 mm)</v>
          </cell>
          <cell r="D150" t="str">
            <v>m</v>
          </cell>
          <cell r="E150">
            <v>915.21</v>
          </cell>
          <cell r="F150">
            <v>0</v>
          </cell>
          <cell r="G150">
            <v>915.21</v>
          </cell>
        </row>
        <row r="151">
          <cell r="A151" t="str">
            <v>01.28.430</v>
          </cell>
          <cell r="C151" t="str">
            <v>Filtro espiralado em aço inoxidável reforçado para poço profundo, diâmetro de 6" (152,40 mm)</v>
          </cell>
          <cell r="D151" t="str">
            <v>m</v>
          </cell>
          <cell r="E151">
            <v>1754.54</v>
          </cell>
          <cell r="F151">
            <v>0</v>
          </cell>
          <cell r="G151">
            <v>1754.54</v>
          </cell>
        </row>
        <row r="152">
          <cell r="A152" t="str">
            <v>01.28.440</v>
          </cell>
          <cell r="C152" t="str">
            <v>Filtro galvanizado tipo NOLD para poço profundo, diâmetro de 6" (150 mm)</v>
          </cell>
          <cell r="D152" t="str">
            <v>m</v>
          </cell>
          <cell r="E152">
            <v>588.78</v>
          </cell>
          <cell r="F152">
            <v>0</v>
          </cell>
          <cell r="G152">
            <v>588.78</v>
          </cell>
        </row>
        <row r="153">
          <cell r="A153" t="str">
            <v>01.28.450</v>
          </cell>
          <cell r="C153" t="str">
            <v>Pré-filtro tipo pérola para poço profundo</v>
          </cell>
          <cell r="D153" t="str">
            <v>m³</v>
          </cell>
          <cell r="E153">
            <v>1327.95</v>
          </cell>
          <cell r="F153">
            <v>0</v>
          </cell>
          <cell r="G153">
            <v>1327.95</v>
          </cell>
        </row>
        <row r="154">
          <cell r="A154" t="str">
            <v>01.28.460</v>
          </cell>
          <cell r="C154" t="str">
            <v>Pré-filtro tipo Jacareí para poço profundo</v>
          </cell>
          <cell r="D154" t="str">
            <v>m³</v>
          </cell>
          <cell r="E154">
            <v>1237.73</v>
          </cell>
          <cell r="F154">
            <v>0</v>
          </cell>
          <cell r="G154">
            <v>1237.73</v>
          </cell>
        </row>
        <row r="155">
          <cell r="A155" t="str">
            <v>01.28.470</v>
          </cell>
          <cell r="C155" t="str">
            <v>Perfilagem ótica (filmagem / endoscopia) para poço profundo</v>
          </cell>
          <cell r="D155" t="str">
            <v>m</v>
          </cell>
          <cell r="E155">
            <v>66.3</v>
          </cell>
          <cell r="F155">
            <v>0</v>
          </cell>
          <cell r="G155">
            <v>66.3</v>
          </cell>
        </row>
        <row r="156">
          <cell r="A156" t="str">
            <v>01.28.480</v>
          </cell>
          <cell r="C156" t="str">
            <v>Perfilagem elétrica de poço profundo</v>
          </cell>
          <cell r="D156" t="str">
            <v>m</v>
          </cell>
          <cell r="E156">
            <v>123.21</v>
          </cell>
          <cell r="F156">
            <v>0</v>
          </cell>
          <cell r="G156">
            <v>123.21</v>
          </cell>
        </row>
        <row r="157">
          <cell r="A157" t="str">
            <v>01.28.490</v>
          </cell>
          <cell r="C157" t="str">
            <v>Taxa de mobilização e desmobilização de equipamentos para execução de bombeamento, limpeza, desenvolvimento e teste de vazão</v>
          </cell>
          <cell r="D157" t="str">
            <v>tx</v>
          </cell>
          <cell r="E157">
            <v>3108.18</v>
          </cell>
          <cell r="F157">
            <v>0</v>
          </cell>
          <cell r="G157">
            <v>3108.18</v>
          </cell>
        </row>
        <row r="158">
          <cell r="A158" t="str">
            <v>01.28.500</v>
          </cell>
          <cell r="C158" t="str">
            <v>Limpeza e desenvolvimento do poço profundo</v>
          </cell>
          <cell r="D158" t="str">
            <v>h</v>
          </cell>
          <cell r="E158">
            <v>293.77999999999997</v>
          </cell>
          <cell r="F158">
            <v>0</v>
          </cell>
          <cell r="G158">
            <v>293.77999999999997</v>
          </cell>
        </row>
        <row r="159">
          <cell r="A159" t="str">
            <v>01.28.510</v>
          </cell>
          <cell r="C159" t="str">
            <v>Ensaio de vazão (bombeamento) para poço profundo, com bomba submersa</v>
          </cell>
          <cell r="D159" t="str">
            <v>h</v>
          </cell>
          <cell r="E159">
            <v>295.56</v>
          </cell>
          <cell r="F159">
            <v>0</v>
          </cell>
          <cell r="G159">
            <v>295.56</v>
          </cell>
        </row>
        <row r="160">
          <cell r="A160" t="str">
            <v>01.28.520</v>
          </cell>
          <cell r="C160" t="str">
            <v>Ensaio de vazão escalonado para poço profundo</v>
          </cell>
          <cell r="D160" t="str">
            <v>h</v>
          </cell>
          <cell r="E160">
            <v>277.27</v>
          </cell>
          <cell r="F160">
            <v>0</v>
          </cell>
          <cell r="G160">
            <v>277.27</v>
          </cell>
        </row>
        <row r="161">
          <cell r="A161" t="str">
            <v>01.28.530</v>
          </cell>
          <cell r="C161" t="str">
            <v>Ensaio de recuperação de nível para poço profundo</v>
          </cell>
          <cell r="D161" t="str">
            <v>h</v>
          </cell>
          <cell r="E161">
            <v>274.95</v>
          </cell>
          <cell r="F161">
            <v>0</v>
          </cell>
          <cell r="G161">
            <v>274.95</v>
          </cell>
        </row>
        <row r="162">
          <cell r="A162" t="str">
            <v>01.28.540</v>
          </cell>
          <cell r="C162" t="str">
            <v>Desinfecção de poço profundo</v>
          </cell>
          <cell r="D162" t="str">
            <v>un</v>
          </cell>
          <cell r="E162">
            <v>1687.68</v>
          </cell>
          <cell r="F162">
            <v>0</v>
          </cell>
          <cell r="G162">
            <v>1687.68</v>
          </cell>
        </row>
        <row r="163">
          <cell r="A163" t="str">
            <v>01.28.550</v>
          </cell>
          <cell r="C163" t="str">
            <v>Análise físico-química e bacteriológica da água para poço profundo</v>
          </cell>
          <cell r="D163" t="str">
            <v>cj</v>
          </cell>
          <cell r="E163">
            <v>2730.91</v>
          </cell>
          <cell r="F163">
            <v>0</v>
          </cell>
          <cell r="G163">
            <v>2730.91</v>
          </cell>
        </row>
        <row r="164">
          <cell r="A164" t="str">
            <v>01.28.560</v>
          </cell>
          <cell r="C164" t="str">
            <v>Centralizador de coluna para poço profundo, diâmetro de 4" ou 6"</v>
          </cell>
          <cell r="D164" t="str">
            <v>un</v>
          </cell>
          <cell r="E164">
            <v>282.88</v>
          </cell>
          <cell r="F164">
            <v>0</v>
          </cell>
          <cell r="G164">
            <v>282.88</v>
          </cell>
        </row>
        <row r="165">
          <cell r="A165" t="str">
            <v>01.28.570</v>
          </cell>
          <cell r="C165" t="str">
            <v>Cimentação de boca do poço profundo, entre perfuração de maior diâmetro (cimentação do espaço anular)</v>
          </cell>
          <cell r="D165" t="str">
            <v>m³</v>
          </cell>
          <cell r="E165">
            <v>1600.98</v>
          </cell>
          <cell r="F165">
            <v>0</v>
          </cell>
          <cell r="G165">
            <v>1600.98</v>
          </cell>
        </row>
        <row r="166">
          <cell r="A166" t="str">
            <v>01.28.580</v>
          </cell>
          <cell r="C166" t="str">
            <v>Laje de proteção em concreto armado para poço profundo (área mínimo de 3,00 m²)</v>
          </cell>
          <cell r="D166" t="str">
            <v>un</v>
          </cell>
          <cell r="E166">
            <v>794.05</v>
          </cell>
          <cell r="F166">
            <v>362.96</v>
          </cell>
          <cell r="G166">
            <v>1157.01</v>
          </cell>
        </row>
        <row r="167">
          <cell r="A167" t="str">
            <v>01.28.590</v>
          </cell>
          <cell r="C167" t="str">
            <v>Lacre do poço profundo (tampa)</v>
          </cell>
          <cell r="D167" t="str">
            <v>un</v>
          </cell>
          <cell r="E167">
            <v>799.15</v>
          </cell>
          <cell r="F167">
            <v>0</v>
          </cell>
          <cell r="G167">
            <v>799.15</v>
          </cell>
        </row>
        <row r="168">
          <cell r="A168" t="str">
            <v>01.28.600</v>
          </cell>
          <cell r="C168" t="str">
            <v>Licença de perfuração para poço profundo</v>
          </cell>
          <cell r="D168" t="str">
            <v>un</v>
          </cell>
          <cell r="E168">
            <v>5220.72</v>
          </cell>
          <cell r="F168">
            <v>0</v>
          </cell>
          <cell r="G168">
            <v>5220.72</v>
          </cell>
        </row>
        <row r="169">
          <cell r="A169" t="str">
            <v>01.28.610</v>
          </cell>
          <cell r="C169" t="str">
            <v>Outorga de direito de uso para poço profundo</v>
          </cell>
          <cell r="D169" t="str">
            <v>un</v>
          </cell>
          <cell r="E169">
            <v>3661.3</v>
          </cell>
          <cell r="F169">
            <v>0</v>
          </cell>
          <cell r="G169">
            <v>3661.3</v>
          </cell>
        </row>
        <row r="170">
          <cell r="A170" t="str">
            <v>01.28.620</v>
          </cell>
          <cell r="C170" t="str">
            <v>Parecer técnico junto a CETESB</v>
          </cell>
          <cell r="D170" t="str">
            <v>un</v>
          </cell>
          <cell r="E170">
            <v>5462.66</v>
          </cell>
          <cell r="F170">
            <v>0</v>
          </cell>
          <cell r="G170">
            <v>5462.66</v>
          </cell>
        </row>
        <row r="171">
          <cell r="A171" t="str">
            <v>02</v>
          </cell>
          <cell r="B171" t="str">
            <v>INÍCIO, APOIO E ADMINISTRAÇÃO DA OBRA</v>
          </cell>
        </row>
        <row r="172">
          <cell r="A172" t="str">
            <v>02.01</v>
          </cell>
          <cell r="B172" t="str">
            <v>Construção provisória</v>
          </cell>
        </row>
        <row r="173">
          <cell r="A173" t="str">
            <v>02.01.021</v>
          </cell>
          <cell r="C173" t="str">
            <v>Construção provisória em madeira - fornecimento e montagem</v>
          </cell>
          <cell r="D173" t="str">
            <v>m²</v>
          </cell>
          <cell r="E173">
            <v>229.66</v>
          </cell>
          <cell r="F173">
            <v>87.77</v>
          </cell>
          <cell r="G173">
            <v>317.43</v>
          </cell>
        </row>
        <row r="174">
          <cell r="A174" t="str">
            <v>02.01.171</v>
          </cell>
          <cell r="C174" t="str">
            <v>Sanitário/vestiário provisório em alvenaria</v>
          </cell>
          <cell r="D174" t="str">
            <v>m²</v>
          </cell>
          <cell r="E174">
            <v>391.67</v>
          </cell>
          <cell r="F174">
            <v>223.98</v>
          </cell>
          <cell r="G174">
            <v>615.65</v>
          </cell>
        </row>
        <row r="175">
          <cell r="A175" t="str">
            <v>02.01.180</v>
          </cell>
          <cell r="C175" t="str">
            <v>Banheiro químico modelo Standard, com manutenção conforme exigências da CETESB</v>
          </cell>
          <cell r="D175" t="str">
            <v>unxmês</v>
          </cell>
          <cell r="E175">
            <v>531.48</v>
          </cell>
          <cell r="F175">
            <v>0</v>
          </cell>
          <cell r="G175">
            <v>531.48</v>
          </cell>
        </row>
        <row r="176">
          <cell r="A176" t="str">
            <v>02.01.200</v>
          </cell>
          <cell r="C176" t="str">
            <v>Desmobilização de construção provisória</v>
          </cell>
          <cell r="D176" t="str">
            <v>m²</v>
          </cell>
          <cell r="E176">
            <v>9.16</v>
          </cell>
          <cell r="F176">
            <v>4.95</v>
          </cell>
          <cell r="G176">
            <v>14.11</v>
          </cell>
        </row>
        <row r="177">
          <cell r="A177" t="str">
            <v>02.02</v>
          </cell>
          <cell r="B177" t="str">
            <v>Container</v>
          </cell>
        </row>
        <row r="178">
          <cell r="A178" t="str">
            <v>02.02.120</v>
          </cell>
          <cell r="C178" t="str">
            <v>Locação de container tipo alojamento - área mínima de 13,80 m²</v>
          </cell>
          <cell r="D178" t="str">
            <v>unxmês</v>
          </cell>
          <cell r="E178">
            <v>467.68</v>
          </cell>
          <cell r="F178">
            <v>56.93</v>
          </cell>
          <cell r="G178">
            <v>524.61</v>
          </cell>
        </row>
        <row r="179">
          <cell r="A179" t="str">
            <v>02.02.130</v>
          </cell>
          <cell r="C179" t="str">
            <v>Locação de container tipo escritório com 1 vaso sanitário, 1 lavatório e 1 ponto para chuveiro - área mínima de 13,80 m²</v>
          </cell>
          <cell r="D179" t="str">
            <v>unxmês</v>
          </cell>
          <cell r="E179">
            <v>766.8</v>
          </cell>
          <cell r="F179">
            <v>95.46</v>
          </cell>
          <cell r="G179">
            <v>862.26</v>
          </cell>
        </row>
        <row r="180">
          <cell r="A180" t="str">
            <v>02.02.140</v>
          </cell>
          <cell r="C180" t="str">
            <v>Locação de container tipo sanitário com 2 vasos sanitários, 2 lavatórios, 2 mictórios e 4 pontos para chuveiro - área mínima de 13,80 m²</v>
          </cell>
          <cell r="D180" t="str">
            <v>unxmês</v>
          </cell>
          <cell r="E180">
            <v>695.73</v>
          </cell>
          <cell r="F180">
            <v>95.46</v>
          </cell>
          <cell r="G180">
            <v>791.19</v>
          </cell>
        </row>
        <row r="181">
          <cell r="A181" t="str">
            <v>02.02.150</v>
          </cell>
          <cell r="C181" t="str">
            <v>Locação de container tipo depósito - área mínima de 13,80 m²</v>
          </cell>
          <cell r="D181" t="str">
            <v>unxmês</v>
          </cell>
          <cell r="E181">
            <v>466.85</v>
          </cell>
          <cell r="F181">
            <v>56.93</v>
          </cell>
          <cell r="G181">
            <v>523.78</v>
          </cell>
        </row>
        <row r="182">
          <cell r="A182" t="str">
            <v>02.02.160</v>
          </cell>
          <cell r="C182" t="str">
            <v>Locação de container tipo guarita - área mínima de 4,60 m²</v>
          </cell>
          <cell r="D182" t="str">
            <v>unxmês</v>
          </cell>
          <cell r="E182">
            <v>370.2</v>
          </cell>
          <cell r="F182">
            <v>18.97</v>
          </cell>
          <cell r="G182">
            <v>389.17</v>
          </cell>
        </row>
        <row r="183">
          <cell r="A183" t="str">
            <v>02.03</v>
          </cell>
          <cell r="B183" t="str">
            <v>Tapume, vedação e proteções diversas</v>
          </cell>
        </row>
        <row r="184">
          <cell r="A184" t="str">
            <v>02.03.030</v>
          </cell>
          <cell r="C184" t="str">
            <v>Proteção de superfícies em geral com plástico bolha</v>
          </cell>
          <cell r="D184" t="str">
            <v>m²</v>
          </cell>
          <cell r="E184">
            <v>0.39</v>
          </cell>
          <cell r="F184">
            <v>1.4</v>
          </cell>
          <cell r="G184">
            <v>1.79</v>
          </cell>
        </row>
        <row r="185">
          <cell r="A185" t="str">
            <v>02.03.060</v>
          </cell>
          <cell r="C185" t="str">
            <v>Proteção de fachada com tela de nylon</v>
          </cell>
          <cell r="D185" t="str">
            <v>m²</v>
          </cell>
          <cell r="E185">
            <v>3.46</v>
          </cell>
          <cell r="F185">
            <v>13.77</v>
          </cell>
          <cell r="G185">
            <v>17.23</v>
          </cell>
        </row>
        <row r="186">
          <cell r="A186" t="str">
            <v>02.03.080</v>
          </cell>
          <cell r="C186" t="str">
            <v>Fechamento provisório de vãos em chapa de madeira compensada</v>
          </cell>
          <cell r="D186" t="str">
            <v>m²</v>
          </cell>
          <cell r="E186">
            <v>10.34</v>
          </cell>
          <cell r="F186">
            <v>19.600000000000001</v>
          </cell>
          <cell r="G186">
            <v>29.94</v>
          </cell>
        </row>
        <row r="187">
          <cell r="A187" t="str">
            <v>02.03.110</v>
          </cell>
          <cell r="C187" t="str">
            <v>Tapume móvel para fechamento de áreas</v>
          </cell>
          <cell r="D187" t="str">
            <v>m²</v>
          </cell>
          <cell r="E187">
            <v>31.46</v>
          </cell>
          <cell r="F187">
            <v>36.270000000000003</v>
          </cell>
          <cell r="G187">
            <v>67.73</v>
          </cell>
        </row>
        <row r="188">
          <cell r="A188" t="str">
            <v>02.03.120</v>
          </cell>
          <cell r="C188" t="str">
            <v>Tapume fixo para fechamento de áreas, com portão</v>
          </cell>
          <cell r="D188" t="str">
            <v>m²</v>
          </cell>
          <cell r="E188">
            <v>31.46</v>
          </cell>
          <cell r="F188">
            <v>36.020000000000003</v>
          </cell>
          <cell r="G188">
            <v>67.48</v>
          </cell>
        </row>
        <row r="189">
          <cell r="A189" t="str">
            <v>02.03.200</v>
          </cell>
          <cell r="C189" t="str">
            <v>Locação de quadros metálicos para plataforma de proteção, inclusive o madeiramento</v>
          </cell>
          <cell r="D189" t="str">
            <v>m²xmês</v>
          </cell>
          <cell r="E189">
            <v>22.63</v>
          </cell>
          <cell r="F189">
            <v>0.69</v>
          </cell>
          <cell r="G189">
            <v>23.32</v>
          </cell>
        </row>
        <row r="190">
          <cell r="A190" t="str">
            <v>02.03.240</v>
          </cell>
          <cell r="C190" t="str">
            <v>Proteção de piso com tecido de aniagem e gesso</v>
          </cell>
          <cell r="D190" t="str">
            <v>m²</v>
          </cell>
          <cell r="E190">
            <v>8.16</v>
          </cell>
          <cell r="F190">
            <v>2.79</v>
          </cell>
          <cell r="G190">
            <v>10.95</v>
          </cell>
        </row>
        <row r="191">
          <cell r="A191" t="str">
            <v>02.03.250</v>
          </cell>
          <cell r="C191" t="str">
            <v>Tapume fixo em painel OSB - espessura 8 mm</v>
          </cell>
          <cell r="D191" t="str">
            <v>m²</v>
          </cell>
          <cell r="E191">
            <v>43.13</v>
          </cell>
          <cell r="F191">
            <v>26.59</v>
          </cell>
          <cell r="G191">
            <v>69.72</v>
          </cell>
        </row>
        <row r="192">
          <cell r="A192" t="str">
            <v>02.03.260</v>
          </cell>
          <cell r="C192" t="str">
            <v>Tapume fixo em painel OSB - espessura 10 mm</v>
          </cell>
          <cell r="D192" t="str">
            <v>m²</v>
          </cell>
          <cell r="E192">
            <v>48.26</v>
          </cell>
          <cell r="F192">
            <v>26.59</v>
          </cell>
          <cell r="G192">
            <v>74.849999999999994</v>
          </cell>
        </row>
        <row r="193">
          <cell r="A193" t="str">
            <v>02.03.270</v>
          </cell>
          <cell r="C193" t="str">
            <v>Tapume fixo em painel OSB - espessura 12 mm</v>
          </cell>
          <cell r="D193" t="str">
            <v>m²</v>
          </cell>
          <cell r="E193">
            <v>51.52</v>
          </cell>
          <cell r="F193">
            <v>26.59</v>
          </cell>
          <cell r="G193">
            <v>78.11</v>
          </cell>
        </row>
        <row r="194">
          <cell r="A194" t="str">
            <v>02.03.500</v>
          </cell>
          <cell r="C194" t="str">
            <v>Proteção em madeira e lona plástica para equipamento mecânico ou informática - para obras de reforma</v>
          </cell>
          <cell r="D194" t="str">
            <v>m³</v>
          </cell>
          <cell r="E194">
            <v>27.3</v>
          </cell>
          <cell r="F194">
            <v>30.69</v>
          </cell>
          <cell r="G194">
            <v>57.99</v>
          </cell>
        </row>
        <row r="195">
          <cell r="A195" t="str">
            <v>02.05</v>
          </cell>
          <cell r="B195" t="str">
            <v>Andaime e balancim</v>
          </cell>
        </row>
        <row r="196">
          <cell r="A196" t="str">
            <v>02.05.060</v>
          </cell>
          <cell r="C196" t="str">
            <v>Montagem e desmontagem de andaime torre metálica com altura até 10 m</v>
          </cell>
          <cell r="D196" t="str">
            <v>m</v>
          </cell>
          <cell r="E196">
            <v>0</v>
          </cell>
          <cell r="F196">
            <v>8.51</v>
          </cell>
          <cell r="G196">
            <v>8.51</v>
          </cell>
        </row>
        <row r="197">
          <cell r="A197" t="str">
            <v>02.05.080</v>
          </cell>
          <cell r="C197" t="str">
            <v>Montagem e desmontagem de andaime torre metálica com altura superior a 10 m</v>
          </cell>
          <cell r="D197" t="str">
            <v>m</v>
          </cell>
          <cell r="E197">
            <v>0</v>
          </cell>
          <cell r="F197">
            <v>21.49</v>
          </cell>
          <cell r="G197">
            <v>21.49</v>
          </cell>
        </row>
        <row r="198">
          <cell r="A198" t="str">
            <v>02.05.090</v>
          </cell>
          <cell r="C198" t="str">
            <v>Montagem e desmontagem de andaime tubular fachadeiro com altura até 10 m</v>
          </cell>
          <cell r="D198" t="str">
            <v>m²</v>
          </cell>
          <cell r="E198">
            <v>0</v>
          </cell>
          <cell r="F198">
            <v>8.51</v>
          </cell>
          <cell r="G198">
            <v>8.51</v>
          </cell>
        </row>
        <row r="199">
          <cell r="A199" t="str">
            <v>02.05.100</v>
          </cell>
          <cell r="C199" t="str">
            <v>Montagem e desmontagem de andaime tubular fachadeiro com altura superior a 10 m</v>
          </cell>
          <cell r="D199" t="str">
            <v>m²</v>
          </cell>
          <cell r="E199">
            <v>0</v>
          </cell>
          <cell r="F199">
            <v>21.49</v>
          </cell>
          <cell r="G199">
            <v>21.49</v>
          </cell>
        </row>
        <row r="200">
          <cell r="A200" t="str">
            <v>02.05.195</v>
          </cell>
          <cell r="C200" t="str">
            <v>Balancim elétrico tipo plataforma para transporte vertical, com altura até 60 m</v>
          </cell>
          <cell r="D200" t="str">
            <v>unxmês</v>
          </cell>
          <cell r="E200">
            <v>1352.29</v>
          </cell>
          <cell r="F200">
            <v>0</v>
          </cell>
          <cell r="G200">
            <v>1352.29</v>
          </cell>
        </row>
        <row r="201">
          <cell r="A201" t="str">
            <v>02.05.202</v>
          </cell>
          <cell r="C201" t="str">
            <v>Andaime torre metálico (1,5 x 1,5 m) com piso metálico</v>
          </cell>
          <cell r="D201" t="str">
            <v>mxmês</v>
          </cell>
          <cell r="E201">
            <v>14.68</v>
          </cell>
          <cell r="F201">
            <v>3.34</v>
          </cell>
          <cell r="G201">
            <v>18.02</v>
          </cell>
        </row>
        <row r="202">
          <cell r="A202" t="str">
            <v>02.05.212</v>
          </cell>
          <cell r="C202" t="str">
            <v>Andaime tubular fachadeiro com piso metálico e sapatas ajustáveis</v>
          </cell>
          <cell r="D202" t="str">
            <v>m²xmês</v>
          </cell>
          <cell r="E202">
            <v>6.86</v>
          </cell>
          <cell r="F202">
            <v>3.34</v>
          </cell>
          <cell r="G202">
            <v>10.199999999999999</v>
          </cell>
        </row>
        <row r="203">
          <cell r="A203" t="str">
            <v>02.06</v>
          </cell>
          <cell r="B203" t="str">
            <v>Alocação de equipe, equipamento e ferramental</v>
          </cell>
        </row>
        <row r="204">
          <cell r="A204" t="str">
            <v>02.06.030</v>
          </cell>
          <cell r="C204" t="str">
            <v>Locação de plataforma elevatória articulada, com altura aproximada de 12,5m, capacidade de carga de 227 kg, elétrica</v>
          </cell>
          <cell r="D204" t="str">
            <v>unxmês</v>
          </cell>
          <cell r="E204">
            <v>6175.44</v>
          </cell>
          <cell r="F204">
            <v>2386.8000000000002</v>
          </cell>
          <cell r="G204">
            <v>8562.24</v>
          </cell>
        </row>
        <row r="205">
          <cell r="A205" t="str">
            <v>02.06.040</v>
          </cell>
          <cell r="C205" t="str">
            <v>Locação de plataforma elevatória articulada, com altura aproximada de 20 m, capacidade de carga de 227 kg, diesel</v>
          </cell>
          <cell r="D205" t="str">
            <v>unxmês</v>
          </cell>
          <cell r="E205">
            <v>11570.15</v>
          </cell>
          <cell r="F205">
            <v>2386.8000000000002</v>
          </cell>
          <cell r="G205">
            <v>13956.95</v>
          </cell>
        </row>
        <row r="206">
          <cell r="A206" t="str">
            <v>02.08</v>
          </cell>
          <cell r="B206" t="str">
            <v>Sinalização de obra</v>
          </cell>
        </row>
        <row r="207">
          <cell r="A207" t="str">
            <v>02.08.020</v>
          </cell>
          <cell r="C207" t="str">
            <v>Placa de identificação para obra</v>
          </cell>
          <cell r="D207" t="str">
            <v>m²</v>
          </cell>
          <cell r="E207">
            <v>527.48</v>
          </cell>
          <cell r="F207">
            <v>64.05</v>
          </cell>
          <cell r="G207">
            <v>591.53</v>
          </cell>
        </row>
        <row r="208">
          <cell r="A208" t="str">
            <v>02.08.040</v>
          </cell>
          <cell r="C208" t="str">
            <v>Placa em lona com impressão digital e requadro em metalon</v>
          </cell>
          <cell r="D208" t="str">
            <v>m²</v>
          </cell>
          <cell r="E208">
            <v>278.85000000000002</v>
          </cell>
          <cell r="F208">
            <v>18.13</v>
          </cell>
          <cell r="G208">
            <v>296.98</v>
          </cell>
        </row>
        <row r="209">
          <cell r="A209" t="str">
            <v>02.08.050</v>
          </cell>
          <cell r="C209" t="str">
            <v>Placa em lona com impressão digital e estrutura em madeira</v>
          </cell>
          <cell r="D209" t="str">
            <v>m²</v>
          </cell>
          <cell r="E209">
            <v>100.09</v>
          </cell>
          <cell r="F209">
            <v>35.659999999999997</v>
          </cell>
          <cell r="G209">
            <v>135.75</v>
          </cell>
        </row>
        <row r="210">
          <cell r="A210" t="str">
            <v>02.09</v>
          </cell>
          <cell r="B210" t="str">
            <v>Limpeza de terreno</v>
          </cell>
        </row>
        <row r="211">
          <cell r="A211" t="str">
            <v>02.09.030</v>
          </cell>
          <cell r="C211" t="str">
            <v>Limpeza manual do terreno, inclusive troncos até 5 cm de diâmetro, com caminhão à disposição dentro da obra, até o raio de 1 km</v>
          </cell>
          <cell r="D211" t="str">
            <v>m²</v>
          </cell>
          <cell r="E211">
            <v>1.46</v>
          </cell>
          <cell r="F211">
            <v>3.48</v>
          </cell>
          <cell r="G211">
            <v>4.9400000000000004</v>
          </cell>
        </row>
        <row r="212">
          <cell r="A212" t="str">
            <v>02.09.040</v>
          </cell>
          <cell r="C212" t="str">
            <v>Limpeza mecanizada do terreno, inclusive troncos até 15 cm de diâmetro, com caminhão à disposição dentro e fora da obra, com transporte no raio de até 1 km</v>
          </cell>
          <cell r="D212" t="str">
            <v>m²</v>
          </cell>
          <cell r="E212">
            <v>2.21</v>
          </cell>
          <cell r="F212">
            <v>0.12</v>
          </cell>
          <cell r="G212">
            <v>2.33</v>
          </cell>
        </row>
        <row r="213">
          <cell r="A213" t="str">
            <v>02.09.130</v>
          </cell>
          <cell r="C213" t="str">
            <v>Limpeza mecanizada do terreno, inclusive troncos com diâmetro acima de 15 cm até 50 cm, com caminhão à disposição dentro da obra, até o raio de 1 km</v>
          </cell>
          <cell r="D213" t="str">
            <v>m²</v>
          </cell>
          <cell r="E213">
            <v>2.36</v>
          </cell>
          <cell r="F213">
            <v>0.12</v>
          </cell>
          <cell r="G213">
            <v>2.48</v>
          </cell>
        </row>
        <row r="214">
          <cell r="A214" t="str">
            <v>02.09.150</v>
          </cell>
          <cell r="C214" t="str">
            <v>Corte e derrubada de eucalipto (1° corte) - idade até 4 anos</v>
          </cell>
          <cell r="D214" t="str">
            <v>m³</v>
          </cell>
          <cell r="E214">
            <v>48.27</v>
          </cell>
          <cell r="F214">
            <v>6.27</v>
          </cell>
          <cell r="G214">
            <v>54.54</v>
          </cell>
        </row>
        <row r="215">
          <cell r="A215" t="str">
            <v>02.09.160</v>
          </cell>
          <cell r="C215" t="str">
            <v>Corte e derrubada de eucalipto (1° corte) - idade acima de 4 anos</v>
          </cell>
          <cell r="D215" t="str">
            <v>m³</v>
          </cell>
          <cell r="E215">
            <v>56.85</v>
          </cell>
          <cell r="F215">
            <v>7.39</v>
          </cell>
          <cell r="G215">
            <v>64.239999999999995</v>
          </cell>
        </row>
        <row r="216">
          <cell r="A216" t="str">
            <v>02.10</v>
          </cell>
          <cell r="B216" t="str">
            <v>Locação de obra</v>
          </cell>
        </row>
        <row r="217">
          <cell r="A217" t="str">
            <v>02.10.020</v>
          </cell>
          <cell r="C217" t="str">
            <v>Locação de obra de edificação</v>
          </cell>
          <cell r="D217" t="str">
            <v>m²</v>
          </cell>
          <cell r="E217">
            <v>5.58</v>
          </cell>
          <cell r="F217">
            <v>4.03</v>
          </cell>
          <cell r="G217">
            <v>9.61</v>
          </cell>
        </row>
        <row r="218">
          <cell r="A218" t="str">
            <v>02.10.040</v>
          </cell>
          <cell r="C218" t="str">
            <v>Locação de rede de canalização</v>
          </cell>
          <cell r="D218" t="str">
            <v>m</v>
          </cell>
          <cell r="E218">
            <v>0.63</v>
          </cell>
          <cell r="F218">
            <v>0.28000000000000003</v>
          </cell>
          <cell r="G218">
            <v>0.91</v>
          </cell>
        </row>
        <row r="219">
          <cell r="A219" t="str">
            <v>02.10.050</v>
          </cell>
          <cell r="C219" t="str">
            <v>Locação para muros, cercas e alambrados</v>
          </cell>
          <cell r="D219" t="str">
            <v>m</v>
          </cell>
          <cell r="E219">
            <v>0.63</v>
          </cell>
          <cell r="F219">
            <v>0.28000000000000003</v>
          </cell>
          <cell r="G219">
            <v>0.91</v>
          </cell>
        </row>
        <row r="220">
          <cell r="A220" t="str">
            <v>02.10.060</v>
          </cell>
          <cell r="C220" t="str">
            <v>Locação de vias, calçadas, tanques e lagoas</v>
          </cell>
          <cell r="D220" t="str">
            <v>m²</v>
          </cell>
          <cell r="E220">
            <v>0.61</v>
          </cell>
          <cell r="F220">
            <v>0.57999999999999996</v>
          </cell>
          <cell r="G220">
            <v>1.19</v>
          </cell>
        </row>
        <row r="221">
          <cell r="A221" t="str">
            <v>03</v>
          </cell>
          <cell r="B221" t="str">
            <v>DEMOLIÇÃO SEM REAPROVEITAMENTO</v>
          </cell>
        </row>
        <row r="222">
          <cell r="A222" t="str">
            <v>03.01</v>
          </cell>
          <cell r="B222" t="str">
            <v>Demolição de concreto, lastro, mistura e afins</v>
          </cell>
        </row>
        <row r="223">
          <cell r="A223" t="str">
            <v>03.01.020</v>
          </cell>
          <cell r="C223" t="str">
            <v>Demolição manual de concreto simples</v>
          </cell>
          <cell r="D223" t="str">
            <v>m³</v>
          </cell>
          <cell r="E223">
            <v>0</v>
          </cell>
          <cell r="F223">
            <v>153.34</v>
          </cell>
          <cell r="G223">
            <v>153.34</v>
          </cell>
        </row>
        <row r="224">
          <cell r="A224" t="str">
            <v>03.01.040</v>
          </cell>
          <cell r="C224" t="str">
            <v>Demolição manual de concreto armado</v>
          </cell>
          <cell r="D224" t="str">
            <v>m³</v>
          </cell>
          <cell r="E224">
            <v>0</v>
          </cell>
          <cell r="F224">
            <v>278.8</v>
          </cell>
          <cell r="G224">
            <v>278.8</v>
          </cell>
        </row>
        <row r="225">
          <cell r="A225" t="str">
            <v>03.01.060</v>
          </cell>
          <cell r="C225" t="str">
            <v>Demolição manual de lajes pré-moldadas, incluindo revestimento</v>
          </cell>
          <cell r="D225" t="str">
            <v>m²</v>
          </cell>
          <cell r="E225">
            <v>0</v>
          </cell>
          <cell r="F225">
            <v>20.92</v>
          </cell>
          <cell r="G225">
            <v>20.92</v>
          </cell>
        </row>
        <row r="226">
          <cell r="A226" t="str">
            <v>03.01.200</v>
          </cell>
          <cell r="C226" t="str">
            <v>Demolição mecanizada de concreto armado, inclusive fragmentação, carregamento, transporte até 1 quilômetro e descarregamento</v>
          </cell>
          <cell r="D226" t="str">
            <v>m³</v>
          </cell>
          <cell r="E226">
            <v>289.04000000000002</v>
          </cell>
          <cell r="F226">
            <v>83.64</v>
          </cell>
          <cell r="G226">
            <v>372.68</v>
          </cell>
        </row>
        <row r="227">
          <cell r="A227" t="str">
            <v>03.01.210</v>
          </cell>
          <cell r="C227" t="str">
            <v>Demolição mecanizada de concreto armado, inclusive fragmentação e acomodação do material</v>
          </cell>
          <cell r="D227" t="str">
            <v>m³</v>
          </cell>
          <cell r="E227">
            <v>277.58</v>
          </cell>
          <cell r="F227">
            <v>83.64</v>
          </cell>
          <cell r="G227">
            <v>361.22</v>
          </cell>
        </row>
        <row r="228">
          <cell r="A228" t="str">
            <v>03.01.220</v>
          </cell>
          <cell r="C228" t="str">
            <v>Demolição mecanizada de concreto simples, inclusive fragmentação, carregamento, transporte até 1 quilômetro e descarregamento</v>
          </cell>
          <cell r="D228" t="str">
            <v>m³</v>
          </cell>
          <cell r="E228">
            <v>150.25</v>
          </cell>
          <cell r="F228">
            <v>55.76</v>
          </cell>
          <cell r="G228">
            <v>206.01</v>
          </cell>
        </row>
        <row r="229">
          <cell r="A229" t="str">
            <v>03.01.230</v>
          </cell>
          <cell r="C229" t="str">
            <v>Demolição mecanizada de concreto simples, inclusive fragmentação e acomodação do material</v>
          </cell>
          <cell r="D229" t="str">
            <v>m³</v>
          </cell>
          <cell r="E229">
            <v>138.79</v>
          </cell>
          <cell r="F229">
            <v>55.76</v>
          </cell>
          <cell r="G229">
            <v>194.55</v>
          </cell>
        </row>
        <row r="230">
          <cell r="A230" t="str">
            <v>03.01.240</v>
          </cell>
          <cell r="C230" t="str">
            <v>Demolição mecanizada de pavimento ou piso em concreto, inclusive fragmentação, carregamento, transporte até 1 quilômetro e descarregamento</v>
          </cell>
          <cell r="D230" t="str">
            <v>m²</v>
          </cell>
          <cell r="E230">
            <v>14.78</v>
          </cell>
          <cell r="F230">
            <v>5.58</v>
          </cell>
          <cell r="G230">
            <v>20.36</v>
          </cell>
        </row>
        <row r="231">
          <cell r="A231" t="str">
            <v>03.01.250</v>
          </cell>
          <cell r="C231" t="str">
            <v>Demolição mecanizada de pavimento ou piso em concreto, inclusive fragmentação e acomodação do material</v>
          </cell>
          <cell r="D231" t="str">
            <v>m²</v>
          </cell>
          <cell r="E231">
            <v>13.88</v>
          </cell>
          <cell r="F231">
            <v>5.58</v>
          </cell>
          <cell r="G231">
            <v>19.46</v>
          </cell>
        </row>
        <row r="232">
          <cell r="A232" t="str">
            <v>03.01.260</v>
          </cell>
          <cell r="C232" t="str">
            <v>Demolição mecanizada de sarjeta ou sarjetão, inclusive fragmentação, carregamento, transporte até 1 quilômetro e descarregamento</v>
          </cell>
          <cell r="D232" t="str">
            <v>m³</v>
          </cell>
          <cell r="E232">
            <v>147.74</v>
          </cell>
          <cell r="F232">
            <v>55.76</v>
          </cell>
          <cell r="G232">
            <v>203.5</v>
          </cell>
        </row>
        <row r="233">
          <cell r="A233" t="str">
            <v>03.01.270</v>
          </cell>
          <cell r="C233" t="str">
            <v>Demolição mecanizada de sarjeta ou sarjetão, inclusive fragmentação e acomodação do material</v>
          </cell>
          <cell r="D233" t="str">
            <v>m³</v>
          </cell>
          <cell r="E233">
            <v>138.79</v>
          </cell>
          <cell r="F233">
            <v>55.76</v>
          </cell>
          <cell r="G233">
            <v>194.55</v>
          </cell>
        </row>
        <row r="234">
          <cell r="A234" t="str">
            <v>03.02</v>
          </cell>
          <cell r="B234" t="str">
            <v>Demolição de alvenaria</v>
          </cell>
        </row>
        <row r="235">
          <cell r="A235" t="str">
            <v>03.02.020</v>
          </cell>
          <cell r="C235" t="str">
            <v>Demolição manual de alvenaria de fundação/embasamento</v>
          </cell>
          <cell r="D235" t="str">
            <v>m³</v>
          </cell>
          <cell r="E235">
            <v>0</v>
          </cell>
          <cell r="F235">
            <v>83.64</v>
          </cell>
          <cell r="G235">
            <v>83.64</v>
          </cell>
        </row>
        <row r="236">
          <cell r="A236" t="str">
            <v>03.02.040</v>
          </cell>
          <cell r="C236" t="str">
            <v>Demolição manual de alvenaria de elevação ou elemento vazado, incluindo revestimento</v>
          </cell>
          <cell r="D236" t="str">
            <v>m³</v>
          </cell>
          <cell r="E236">
            <v>0</v>
          </cell>
          <cell r="F236">
            <v>55.76</v>
          </cell>
          <cell r="G236">
            <v>55.76</v>
          </cell>
        </row>
        <row r="237">
          <cell r="A237" t="str">
            <v>03.03</v>
          </cell>
          <cell r="B237" t="str">
            <v>Demolição de revestimento em massa</v>
          </cell>
        </row>
        <row r="238">
          <cell r="A238" t="str">
            <v>03.03.020</v>
          </cell>
          <cell r="C238" t="str">
            <v>Apicoamento manual de piso, parede ou teto</v>
          </cell>
          <cell r="D238" t="str">
            <v>m²</v>
          </cell>
          <cell r="E238">
            <v>0</v>
          </cell>
          <cell r="F238">
            <v>2.09</v>
          </cell>
          <cell r="G238">
            <v>2.09</v>
          </cell>
        </row>
        <row r="239">
          <cell r="A239" t="str">
            <v>03.03.040</v>
          </cell>
          <cell r="C239" t="str">
            <v>Demolição manual de revestimento em massa de parede ou teto</v>
          </cell>
          <cell r="D239" t="str">
            <v>m²</v>
          </cell>
          <cell r="E239">
            <v>0</v>
          </cell>
          <cell r="F239">
            <v>4.1900000000000004</v>
          </cell>
          <cell r="G239">
            <v>4.1900000000000004</v>
          </cell>
        </row>
        <row r="240">
          <cell r="A240" t="str">
            <v>03.03.060</v>
          </cell>
          <cell r="C240" t="str">
            <v>Demolição manual de revestimento em massa de piso</v>
          </cell>
          <cell r="D240" t="str">
            <v>m²</v>
          </cell>
          <cell r="E240">
            <v>0</v>
          </cell>
          <cell r="F240">
            <v>6.98</v>
          </cell>
          <cell r="G240">
            <v>6.98</v>
          </cell>
        </row>
        <row r="241">
          <cell r="A241" t="str">
            <v>03.04</v>
          </cell>
          <cell r="B241" t="str">
            <v>Demolição de revestimento cerâmico e ladrilho hidráulico</v>
          </cell>
        </row>
        <row r="242">
          <cell r="A242" t="str">
            <v>03.04.020</v>
          </cell>
          <cell r="C242" t="str">
            <v>Demolição manual de revestimento cerâmico, incluindo a base</v>
          </cell>
          <cell r="D242" t="str">
            <v>m²</v>
          </cell>
          <cell r="E242">
            <v>0</v>
          </cell>
          <cell r="F242">
            <v>8.36</v>
          </cell>
          <cell r="G242">
            <v>8.36</v>
          </cell>
        </row>
        <row r="243">
          <cell r="A243" t="str">
            <v>03.04.030</v>
          </cell>
          <cell r="C243" t="str">
            <v>Demolição manual de revestimento em ladrilho hidráulico, incluindo a base</v>
          </cell>
          <cell r="D243" t="str">
            <v>m²</v>
          </cell>
          <cell r="E243">
            <v>0</v>
          </cell>
          <cell r="F243">
            <v>6.98</v>
          </cell>
          <cell r="G243">
            <v>6.98</v>
          </cell>
        </row>
        <row r="244">
          <cell r="A244" t="str">
            <v>03.04.040</v>
          </cell>
          <cell r="C244" t="str">
            <v>Demolição manual de rodapé, soleira ou peitoril, em material cerâmico e/ou ladrilho hidráulico, incluindo a base</v>
          </cell>
          <cell r="D244" t="str">
            <v>m</v>
          </cell>
          <cell r="E244">
            <v>0</v>
          </cell>
          <cell r="F244">
            <v>2.09</v>
          </cell>
          <cell r="G244">
            <v>2.09</v>
          </cell>
        </row>
        <row r="245">
          <cell r="A245" t="str">
            <v>03.05</v>
          </cell>
          <cell r="B245" t="str">
            <v>Demolição de revestimento sintético</v>
          </cell>
        </row>
        <row r="246">
          <cell r="A246" t="str">
            <v>03.05.020</v>
          </cell>
          <cell r="C246" t="str">
            <v>Demolição manual de revestimento sintético, incluindo a base</v>
          </cell>
          <cell r="D246" t="str">
            <v>m²</v>
          </cell>
          <cell r="E246">
            <v>0</v>
          </cell>
          <cell r="F246">
            <v>5.58</v>
          </cell>
          <cell r="G246">
            <v>5.58</v>
          </cell>
        </row>
        <row r="247">
          <cell r="A247" t="str">
            <v>03.06</v>
          </cell>
          <cell r="B247" t="str">
            <v>Demolição de revestimento em pedra e blocos maciços</v>
          </cell>
        </row>
        <row r="248">
          <cell r="A248" t="str">
            <v>03.06.050</v>
          </cell>
          <cell r="C248" t="str">
            <v>Desmonte (levantamento) mecanizado de pavimento em paralelepípedo ou lajota de concreto, inclusive carregamento, transporte até 1 quilômetro e descarregamento</v>
          </cell>
          <cell r="D248" t="str">
            <v>m²</v>
          </cell>
          <cell r="E248">
            <v>9.19</v>
          </cell>
          <cell r="F248">
            <v>6.98</v>
          </cell>
          <cell r="G248">
            <v>16.170000000000002</v>
          </cell>
        </row>
        <row r="249">
          <cell r="A249" t="str">
            <v>03.06.060</v>
          </cell>
          <cell r="C249" t="str">
            <v>Desmonte (levantamento) mecanizado de pavimento em paralelepípedo ou lajota de concreto, inclusive acomodação do material</v>
          </cell>
          <cell r="D249" t="str">
            <v>m²</v>
          </cell>
          <cell r="E249">
            <v>0.85</v>
          </cell>
          <cell r="F249">
            <v>6.98</v>
          </cell>
          <cell r="G249">
            <v>7.83</v>
          </cell>
        </row>
        <row r="250">
          <cell r="A250" t="str">
            <v>03.07</v>
          </cell>
          <cell r="B250" t="str">
            <v>Demolição de revestimento asfáltico</v>
          </cell>
        </row>
        <row r="251">
          <cell r="A251" t="str">
            <v>03.07.010</v>
          </cell>
          <cell r="C251" t="str">
            <v>Demolição (levantamento) mecanizada de pavimento asfáltico, inclusive carregamento, transporte até 1 quilômetro e descarregamento</v>
          </cell>
          <cell r="D251" t="str">
            <v>m²</v>
          </cell>
          <cell r="E251">
            <v>15.12</v>
          </cell>
          <cell r="F251">
            <v>2.79</v>
          </cell>
          <cell r="G251">
            <v>17.91</v>
          </cell>
        </row>
        <row r="252">
          <cell r="A252" t="str">
            <v>03.07.030</v>
          </cell>
          <cell r="C252" t="str">
            <v>Demolição (levantamento) mecanizada de pavimento asfáltico, inclusive fragmentação e acomodação do material</v>
          </cell>
          <cell r="D252" t="str">
            <v>m²</v>
          </cell>
          <cell r="E252">
            <v>13.88</v>
          </cell>
          <cell r="F252">
            <v>2.79</v>
          </cell>
          <cell r="G252">
            <v>16.670000000000002</v>
          </cell>
        </row>
        <row r="253">
          <cell r="A253" t="str">
            <v>03.07.050</v>
          </cell>
          <cell r="C253" t="str">
            <v>Fresagem de pavimento asfáltico com espessura até 5 cm, inclusive carregamento, transporte até 1 quilômetro e descarregamento</v>
          </cell>
          <cell r="D253" t="str">
            <v>m²</v>
          </cell>
          <cell r="E253">
            <v>5.94</v>
          </cell>
          <cell r="F253">
            <v>0.97</v>
          </cell>
          <cell r="G253">
            <v>6.91</v>
          </cell>
        </row>
        <row r="254">
          <cell r="A254" t="str">
            <v>03.07.070</v>
          </cell>
          <cell r="C254" t="str">
            <v>Fresagem de pavimento asfáltico com espessura até 5 cm, inclusive acomodação do material</v>
          </cell>
          <cell r="D254" t="str">
            <v>m²</v>
          </cell>
          <cell r="E254">
            <v>4.55</v>
          </cell>
          <cell r="F254">
            <v>0.97</v>
          </cell>
          <cell r="G254">
            <v>5.52</v>
          </cell>
        </row>
        <row r="255">
          <cell r="A255" t="str">
            <v>03.07.080</v>
          </cell>
          <cell r="C255" t="str">
            <v>Fresagem de pavimento asfáltico com espessura até 5 cm, inclusive remoção do material fresado até 10 quilômetros e varrição</v>
          </cell>
          <cell r="D255" t="str">
            <v>m²</v>
          </cell>
          <cell r="E255">
            <v>7.8</v>
          </cell>
          <cell r="F255">
            <v>0.42</v>
          </cell>
          <cell r="G255">
            <v>8.2200000000000006</v>
          </cell>
        </row>
        <row r="256">
          <cell r="A256" t="str">
            <v>03.08</v>
          </cell>
          <cell r="B256" t="str">
            <v>Demolição de forro / divisórias</v>
          </cell>
        </row>
        <row r="257">
          <cell r="A257" t="str">
            <v>03.08.020</v>
          </cell>
          <cell r="C257" t="str">
            <v>Demolição manual de forro em estuque, inclusive sistema de fixação/tarugamento</v>
          </cell>
          <cell r="D257" t="str">
            <v>m²</v>
          </cell>
          <cell r="E257">
            <v>0</v>
          </cell>
          <cell r="F257">
            <v>7.25</v>
          </cell>
          <cell r="G257">
            <v>7.25</v>
          </cell>
        </row>
        <row r="258">
          <cell r="A258" t="str">
            <v>03.08.040</v>
          </cell>
          <cell r="C258" t="str">
            <v>Demolição manual de forro qualquer, inclusive sistema de fixação/tarugamento</v>
          </cell>
          <cell r="D258" t="str">
            <v>m²</v>
          </cell>
          <cell r="E258">
            <v>0</v>
          </cell>
          <cell r="F258">
            <v>4.1900000000000004</v>
          </cell>
          <cell r="G258">
            <v>4.1900000000000004</v>
          </cell>
        </row>
        <row r="259">
          <cell r="A259" t="str">
            <v>03.08.060</v>
          </cell>
          <cell r="C259" t="str">
            <v>Demolição manual de forro em gesso, inclusive sistema de fixação</v>
          </cell>
          <cell r="D259" t="str">
            <v>m²</v>
          </cell>
          <cell r="E259">
            <v>0</v>
          </cell>
          <cell r="F259">
            <v>4.1900000000000004</v>
          </cell>
          <cell r="G259">
            <v>4.1900000000000004</v>
          </cell>
        </row>
        <row r="260">
          <cell r="A260" t="str">
            <v>03.08.200</v>
          </cell>
          <cell r="C260" t="str">
            <v>Demolição manual de painéis divisórias, inclusive montantes metálicos</v>
          </cell>
          <cell r="D260" t="str">
            <v>m²</v>
          </cell>
          <cell r="E260">
            <v>0</v>
          </cell>
          <cell r="F260">
            <v>4.5999999999999996</v>
          </cell>
          <cell r="G260">
            <v>4.5999999999999996</v>
          </cell>
        </row>
        <row r="261">
          <cell r="A261" t="str">
            <v>03.09</v>
          </cell>
          <cell r="B261" t="str">
            <v>Demolição de impermeabilização e afins</v>
          </cell>
        </row>
        <row r="262">
          <cell r="A262" t="str">
            <v>03.09.020</v>
          </cell>
          <cell r="C262" t="str">
            <v>Demolição manual de camada impermeabilizante</v>
          </cell>
          <cell r="D262" t="str">
            <v>m²</v>
          </cell>
          <cell r="E262">
            <v>0</v>
          </cell>
          <cell r="F262">
            <v>11.23</v>
          </cell>
          <cell r="G262">
            <v>11.23</v>
          </cell>
        </row>
        <row r="263">
          <cell r="A263" t="str">
            <v>03.09.040</v>
          </cell>
          <cell r="C263" t="str">
            <v>Demolição manual de argamassa regularizante, isolante ou protetora e papel Kraft</v>
          </cell>
          <cell r="D263" t="str">
            <v>m²</v>
          </cell>
          <cell r="E263">
            <v>0</v>
          </cell>
          <cell r="F263">
            <v>13.45</v>
          </cell>
          <cell r="G263">
            <v>13.45</v>
          </cell>
        </row>
        <row r="264">
          <cell r="A264" t="str">
            <v>03.09.060</v>
          </cell>
          <cell r="C264" t="str">
            <v>Remoção manual de junta de dilatação ou retração, inclusive apoio</v>
          </cell>
          <cell r="D264" t="str">
            <v>m</v>
          </cell>
          <cell r="E264">
            <v>0</v>
          </cell>
          <cell r="F264">
            <v>4.49</v>
          </cell>
          <cell r="G264">
            <v>4.49</v>
          </cell>
        </row>
        <row r="265">
          <cell r="A265" t="str">
            <v>03.10</v>
          </cell>
          <cell r="B265" t="str">
            <v>Remoção de pintura</v>
          </cell>
        </row>
        <row r="266">
          <cell r="A266" t="str">
            <v>03.10.020</v>
          </cell>
          <cell r="C266" t="str">
            <v>Remoção de pintura em rodapé, baguete ou moldura com lixa</v>
          </cell>
          <cell r="D266" t="str">
            <v>m</v>
          </cell>
          <cell r="E266">
            <v>0.06</v>
          </cell>
          <cell r="F266">
            <v>0.87</v>
          </cell>
          <cell r="G266">
            <v>0.93</v>
          </cell>
        </row>
        <row r="267">
          <cell r="A267" t="str">
            <v>03.10.040</v>
          </cell>
          <cell r="C267" t="str">
            <v>Remoção de pintura em rodapé, baguete ou moldura com produto químico</v>
          </cell>
          <cell r="D267" t="str">
            <v>m</v>
          </cell>
          <cell r="E267">
            <v>0.55000000000000004</v>
          </cell>
          <cell r="F267">
            <v>0.87</v>
          </cell>
          <cell r="G267">
            <v>1.42</v>
          </cell>
        </row>
        <row r="268">
          <cell r="A268" t="str">
            <v>03.10.080</v>
          </cell>
          <cell r="C268" t="str">
            <v>Remoção de pintura em superfícies de madeira e/ou metálicas com produtos químicos</v>
          </cell>
          <cell r="D268" t="str">
            <v>m²</v>
          </cell>
          <cell r="E268">
            <v>2.73</v>
          </cell>
          <cell r="F268">
            <v>7</v>
          </cell>
          <cell r="G268">
            <v>9.73</v>
          </cell>
        </row>
        <row r="269">
          <cell r="A269" t="str">
            <v>03.10.100</v>
          </cell>
          <cell r="C269" t="str">
            <v>Remoção de pintura em superfícies de madeira e/ou metálicas com lixamento</v>
          </cell>
          <cell r="D269" t="str">
            <v>m²</v>
          </cell>
          <cell r="E269">
            <v>0.32</v>
          </cell>
          <cell r="F269">
            <v>5.24</v>
          </cell>
          <cell r="G269">
            <v>5.56</v>
          </cell>
        </row>
        <row r="270">
          <cell r="A270" t="str">
            <v>03.10.120</v>
          </cell>
          <cell r="C270" t="str">
            <v>Remoção de pintura em massa com produtos químicos</v>
          </cell>
          <cell r="D270" t="str">
            <v>m²</v>
          </cell>
          <cell r="E270">
            <v>2.73</v>
          </cell>
          <cell r="F270">
            <v>5.24</v>
          </cell>
          <cell r="G270">
            <v>7.97</v>
          </cell>
        </row>
        <row r="271">
          <cell r="A271" t="str">
            <v>03.10.140</v>
          </cell>
          <cell r="C271" t="str">
            <v>Remoção de pintura em massa com lixamento</v>
          </cell>
          <cell r="D271" t="str">
            <v>m²</v>
          </cell>
          <cell r="E271">
            <v>0.32</v>
          </cell>
          <cell r="F271">
            <v>3.5</v>
          </cell>
          <cell r="G271">
            <v>3.82</v>
          </cell>
        </row>
        <row r="272">
          <cell r="A272" t="str">
            <v>03.16</v>
          </cell>
          <cell r="B272" t="str">
            <v>Remoção de sinalização horizontal</v>
          </cell>
        </row>
        <row r="273">
          <cell r="A273" t="str">
            <v>03.16.010</v>
          </cell>
          <cell r="C273" t="str">
            <v>Remoção de sinalização horizontal existente</v>
          </cell>
          <cell r="D273" t="str">
            <v>m²</v>
          </cell>
          <cell r="E273">
            <v>84.05</v>
          </cell>
          <cell r="F273">
            <v>0</v>
          </cell>
          <cell r="G273">
            <v>84.05</v>
          </cell>
        </row>
        <row r="274">
          <cell r="A274" t="str">
            <v>03.16.011</v>
          </cell>
          <cell r="C274" t="str">
            <v>Remoção de tacha/tachões</v>
          </cell>
          <cell r="D274" t="str">
            <v>un</v>
          </cell>
          <cell r="E274">
            <v>1.82</v>
          </cell>
          <cell r="F274">
            <v>6.19</v>
          </cell>
          <cell r="G274">
            <v>8.01</v>
          </cell>
        </row>
        <row r="275">
          <cell r="A275" t="str">
            <v>04</v>
          </cell>
          <cell r="B275" t="str">
            <v>RETIRADA COM PROVÁVEL REAPROVEITAMENTO</v>
          </cell>
        </row>
        <row r="276">
          <cell r="A276" t="str">
            <v>04.01</v>
          </cell>
          <cell r="B276" t="str">
            <v>Retirada de fechamento e elemento divisor</v>
          </cell>
        </row>
        <row r="277">
          <cell r="A277" t="str">
            <v>04.01.020</v>
          </cell>
          <cell r="C277" t="str">
            <v>Retirada de divisória em placa de madeira ou fibrocimento tarugada</v>
          </cell>
          <cell r="D277" t="str">
            <v>m²</v>
          </cell>
          <cell r="E277">
            <v>0</v>
          </cell>
          <cell r="F277">
            <v>25.46</v>
          </cell>
          <cell r="G277">
            <v>25.46</v>
          </cell>
        </row>
        <row r="278">
          <cell r="A278" t="str">
            <v>04.01.040</v>
          </cell>
          <cell r="C278" t="str">
            <v>Retirada de divisória em placa de madeira ou fibrocimento com montantes metálicos</v>
          </cell>
          <cell r="D278" t="str">
            <v>m²</v>
          </cell>
          <cell r="E278">
            <v>0</v>
          </cell>
          <cell r="F278">
            <v>22.06</v>
          </cell>
          <cell r="G278">
            <v>22.06</v>
          </cell>
        </row>
        <row r="279">
          <cell r="A279" t="str">
            <v>04.01.060</v>
          </cell>
          <cell r="C279" t="str">
            <v>Retirada de divisória em placa de concreto, granito, granilite ou mármore</v>
          </cell>
          <cell r="D279" t="str">
            <v>m²</v>
          </cell>
          <cell r="E279">
            <v>0</v>
          </cell>
          <cell r="F279">
            <v>13.57</v>
          </cell>
          <cell r="G279">
            <v>13.57</v>
          </cell>
        </row>
        <row r="280">
          <cell r="A280" t="str">
            <v>04.01.080</v>
          </cell>
          <cell r="C280" t="str">
            <v>Retirada de fechamento em placas pré-moldadas, inclusive pilares</v>
          </cell>
          <cell r="D280" t="str">
            <v>m²</v>
          </cell>
          <cell r="E280">
            <v>1.44</v>
          </cell>
          <cell r="F280">
            <v>0.47</v>
          </cell>
          <cell r="G280">
            <v>1.91</v>
          </cell>
        </row>
        <row r="281">
          <cell r="A281" t="str">
            <v>04.01.090</v>
          </cell>
          <cell r="C281" t="str">
            <v>Retirada de barreira de proteção com arame de alta segurança, simples ou duplo</v>
          </cell>
          <cell r="D281" t="str">
            <v>m</v>
          </cell>
          <cell r="E281">
            <v>0</v>
          </cell>
          <cell r="F281">
            <v>2.94</v>
          </cell>
          <cell r="G281">
            <v>2.94</v>
          </cell>
        </row>
        <row r="282">
          <cell r="A282" t="str">
            <v>04.01.100</v>
          </cell>
          <cell r="C282" t="str">
            <v>Retirada de cerca</v>
          </cell>
          <cell r="D282" t="str">
            <v>m</v>
          </cell>
          <cell r="E282">
            <v>0</v>
          </cell>
          <cell r="F282">
            <v>8.64</v>
          </cell>
          <cell r="G282">
            <v>8.64</v>
          </cell>
        </row>
        <row r="283">
          <cell r="A283" t="str">
            <v>04.02</v>
          </cell>
          <cell r="B283" t="str">
            <v>Retirada de elementos de estrutura (concreto, ferro, alumínio e madeira)</v>
          </cell>
        </row>
        <row r="284">
          <cell r="A284" t="str">
            <v>04.02.020</v>
          </cell>
          <cell r="C284" t="str">
            <v>Retirada de peças lineares em madeira com seção até 60 cm²</v>
          </cell>
          <cell r="D284" t="str">
            <v>m</v>
          </cell>
          <cell r="E284">
            <v>0</v>
          </cell>
          <cell r="F284">
            <v>0.93</v>
          </cell>
          <cell r="G284">
            <v>0.93</v>
          </cell>
        </row>
        <row r="285">
          <cell r="A285" t="str">
            <v>04.02.030</v>
          </cell>
          <cell r="C285" t="str">
            <v>Retirada de peças lineares em madeira com seção superior a 60 cm²</v>
          </cell>
          <cell r="D285" t="str">
            <v>m</v>
          </cell>
          <cell r="E285">
            <v>0</v>
          </cell>
          <cell r="F285">
            <v>3.1</v>
          </cell>
          <cell r="G285">
            <v>3.1</v>
          </cell>
        </row>
        <row r="286">
          <cell r="A286" t="str">
            <v>04.02.050</v>
          </cell>
          <cell r="C286" t="str">
            <v>Retirada de estrutura em madeira tesoura - telhas de barro</v>
          </cell>
          <cell r="D286" t="str">
            <v>m²</v>
          </cell>
          <cell r="E286">
            <v>0</v>
          </cell>
          <cell r="F286">
            <v>17</v>
          </cell>
          <cell r="G286">
            <v>17</v>
          </cell>
        </row>
        <row r="287">
          <cell r="A287" t="str">
            <v>04.02.070</v>
          </cell>
          <cell r="C287" t="str">
            <v>Retirada de estrutura em madeira tesoura - telhas perfil qualquer</v>
          </cell>
          <cell r="D287" t="str">
            <v>m²</v>
          </cell>
          <cell r="E287">
            <v>0</v>
          </cell>
          <cell r="F287">
            <v>13.91</v>
          </cell>
          <cell r="G287">
            <v>13.91</v>
          </cell>
        </row>
        <row r="288">
          <cell r="A288" t="str">
            <v>04.02.090</v>
          </cell>
          <cell r="C288" t="str">
            <v>Retirada de estrutura em madeira pontaletada - telhas de barro</v>
          </cell>
          <cell r="D288" t="str">
            <v>m²</v>
          </cell>
          <cell r="E288">
            <v>0</v>
          </cell>
          <cell r="F288">
            <v>12.37</v>
          </cell>
          <cell r="G288">
            <v>12.37</v>
          </cell>
        </row>
        <row r="289">
          <cell r="A289" t="str">
            <v>04.02.110</v>
          </cell>
          <cell r="C289" t="str">
            <v>Retirada de estrutura em madeira pontaletada - telhas perfil qualquer</v>
          </cell>
          <cell r="D289" t="str">
            <v>m²</v>
          </cell>
          <cell r="E289">
            <v>0</v>
          </cell>
          <cell r="F289">
            <v>9.2799999999999994</v>
          </cell>
          <cell r="G289">
            <v>9.2799999999999994</v>
          </cell>
        </row>
        <row r="290">
          <cell r="A290" t="str">
            <v>04.02.140</v>
          </cell>
          <cell r="C290" t="str">
            <v>Retirada de estrutura metálica</v>
          </cell>
          <cell r="D290" t="str">
            <v>kg</v>
          </cell>
          <cell r="E290">
            <v>1.54</v>
          </cell>
          <cell r="F290">
            <v>0</v>
          </cell>
          <cell r="G290">
            <v>1.54</v>
          </cell>
        </row>
        <row r="291">
          <cell r="A291" t="str">
            <v>04.03</v>
          </cell>
          <cell r="B291" t="str">
            <v>Retirada de telhamento e proteção</v>
          </cell>
        </row>
        <row r="292">
          <cell r="A292" t="str">
            <v>04.03.020</v>
          </cell>
          <cell r="C292" t="str">
            <v>Retirada de telhamento em barro</v>
          </cell>
          <cell r="D292" t="str">
            <v>m²</v>
          </cell>
          <cell r="E292">
            <v>0</v>
          </cell>
          <cell r="F292">
            <v>11.15</v>
          </cell>
          <cell r="G292">
            <v>11.15</v>
          </cell>
        </row>
        <row r="293">
          <cell r="A293" t="str">
            <v>04.03.040</v>
          </cell>
          <cell r="C293" t="str">
            <v>Retirada de telhamento perfil e material qualquer, exceto barro</v>
          </cell>
          <cell r="D293" t="str">
            <v>m²</v>
          </cell>
          <cell r="E293">
            <v>0</v>
          </cell>
          <cell r="F293">
            <v>5.58</v>
          </cell>
          <cell r="G293">
            <v>5.58</v>
          </cell>
        </row>
        <row r="294">
          <cell r="A294" t="str">
            <v>04.03.060</v>
          </cell>
          <cell r="C294" t="str">
            <v>Retirada de cumeeira ou espigão em barro</v>
          </cell>
          <cell r="D294" t="str">
            <v>m</v>
          </cell>
          <cell r="E294">
            <v>0</v>
          </cell>
          <cell r="F294">
            <v>4.1900000000000004</v>
          </cell>
          <cell r="G294">
            <v>4.1900000000000004</v>
          </cell>
        </row>
        <row r="295">
          <cell r="A295" t="str">
            <v>04.03.080</v>
          </cell>
          <cell r="C295" t="str">
            <v>Retirada de cumeeira, espigão ou rufo perfil qualquer</v>
          </cell>
          <cell r="D295" t="str">
            <v>m</v>
          </cell>
          <cell r="E295">
            <v>0</v>
          </cell>
          <cell r="F295">
            <v>6.98</v>
          </cell>
          <cell r="G295">
            <v>6.98</v>
          </cell>
        </row>
        <row r="296">
          <cell r="A296" t="str">
            <v>04.03.090</v>
          </cell>
          <cell r="C296" t="str">
            <v>Retirada de domo de acrílico, inclusive perfis metálicos de fixação</v>
          </cell>
          <cell r="D296" t="str">
            <v>m²</v>
          </cell>
          <cell r="E296">
            <v>0</v>
          </cell>
          <cell r="F296">
            <v>8.49</v>
          </cell>
          <cell r="G296">
            <v>8.49</v>
          </cell>
        </row>
        <row r="297">
          <cell r="A297" t="str">
            <v>04.04</v>
          </cell>
          <cell r="B297" t="str">
            <v>Retirada de revestimento em pedra e blocos maciços</v>
          </cell>
        </row>
        <row r="298">
          <cell r="A298" t="str">
            <v>04.04.010</v>
          </cell>
          <cell r="C298" t="str">
            <v>Retirada de revestimento em pedra, granito ou mármore, em parede ou fachada</v>
          </cell>
          <cell r="D298" t="str">
            <v>m²</v>
          </cell>
          <cell r="E298">
            <v>0</v>
          </cell>
          <cell r="F298">
            <v>29.82</v>
          </cell>
          <cell r="G298">
            <v>29.82</v>
          </cell>
        </row>
        <row r="299">
          <cell r="A299" t="str">
            <v>04.04.020</v>
          </cell>
          <cell r="C299" t="str">
            <v>Retirada de revestimento em pedra, granito ou mármore, em piso</v>
          </cell>
          <cell r="D299" t="str">
            <v>m²</v>
          </cell>
          <cell r="E299">
            <v>0</v>
          </cell>
          <cell r="F299">
            <v>18.13</v>
          </cell>
          <cell r="G299">
            <v>18.13</v>
          </cell>
        </row>
        <row r="300">
          <cell r="A300" t="str">
            <v>04.04.030</v>
          </cell>
          <cell r="C300" t="str">
            <v>Retirada de soleira ou peitoril em pedra, granito ou mármore</v>
          </cell>
          <cell r="D300" t="str">
            <v>m</v>
          </cell>
          <cell r="E300">
            <v>0</v>
          </cell>
          <cell r="F300">
            <v>12.55</v>
          </cell>
          <cell r="G300">
            <v>12.55</v>
          </cell>
        </row>
        <row r="301">
          <cell r="A301" t="str">
            <v>04.04.040</v>
          </cell>
          <cell r="C301" t="str">
            <v>Retirada de degrau em pedra, granito ou mármore</v>
          </cell>
          <cell r="D301" t="str">
            <v>m</v>
          </cell>
          <cell r="E301">
            <v>0</v>
          </cell>
          <cell r="F301">
            <v>13.94</v>
          </cell>
          <cell r="G301">
            <v>13.94</v>
          </cell>
        </row>
        <row r="302">
          <cell r="A302" t="str">
            <v>04.04.060</v>
          </cell>
          <cell r="C302" t="str">
            <v>Retirada de rodapé em pedra, granito ou mármore</v>
          </cell>
          <cell r="D302" t="str">
            <v>m</v>
          </cell>
          <cell r="E302">
            <v>0</v>
          </cell>
          <cell r="F302">
            <v>11.15</v>
          </cell>
          <cell r="G302">
            <v>11.15</v>
          </cell>
        </row>
        <row r="303">
          <cell r="A303" t="str">
            <v>04.05</v>
          </cell>
          <cell r="B303" t="str">
            <v>Retirada de revestimentos em madeira</v>
          </cell>
        </row>
        <row r="304">
          <cell r="A304" t="str">
            <v>04.05.010</v>
          </cell>
          <cell r="C304" t="str">
            <v>Retirada de revestimento em lambris de madeira</v>
          </cell>
          <cell r="D304" t="str">
            <v>m²</v>
          </cell>
          <cell r="E304">
            <v>0</v>
          </cell>
          <cell r="F304">
            <v>39.11</v>
          </cell>
          <cell r="G304">
            <v>39.11</v>
          </cell>
        </row>
        <row r="305">
          <cell r="A305" t="str">
            <v>04.05.020</v>
          </cell>
          <cell r="C305" t="str">
            <v>Retirada de piso em tacos de madeira</v>
          </cell>
          <cell r="D305" t="str">
            <v>m²</v>
          </cell>
          <cell r="E305">
            <v>0</v>
          </cell>
          <cell r="F305">
            <v>8.36</v>
          </cell>
          <cell r="G305">
            <v>8.36</v>
          </cell>
        </row>
        <row r="306">
          <cell r="A306" t="str">
            <v>04.05.040</v>
          </cell>
          <cell r="C306" t="str">
            <v>Retirada de soalho somente o tablado</v>
          </cell>
          <cell r="D306" t="str">
            <v>m²</v>
          </cell>
          <cell r="E306">
            <v>0</v>
          </cell>
          <cell r="F306">
            <v>10.82</v>
          </cell>
          <cell r="G306">
            <v>10.82</v>
          </cell>
        </row>
        <row r="307">
          <cell r="A307" t="str">
            <v>04.05.060</v>
          </cell>
          <cell r="C307" t="str">
            <v>Retirada de soalho inclusive vigamento</v>
          </cell>
          <cell r="D307" t="str">
            <v>m²</v>
          </cell>
          <cell r="E307">
            <v>0</v>
          </cell>
          <cell r="F307">
            <v>18.54</v>
          </cell>
          <cell r="G307">
            <v>18.54</v>
          </cell>
        </row>
        <row r="308">
          <cell r="A308" t="str">
            <v>04.05.080</v>
          </cell>
          <cell r="C308" t="str">
            <v>Retirada de degrau em madeira</v>
          </cell>
          <cell r="D308" t="str">
            <v>m</v>
          </cell>
          <cell r="E308">
            <v>0</v>
          </cell>
          <cell r="F308">
            <v>9.2799999999999994</v>
          </cell>
          <cell r="G308">
            <v>9.2799999999999994</v>
          </cell>
        </row>
        <row r="309">
          <cell r="A309" t="str">
            <v>04.05.100</v>
          </cell>
          <cell r="C309" t="str">
            <v>Retirada de rodapé inclusive cordão em madeira</v>
          </cell>
          <cell r="D309" t="str">
            <v>m</v>
          </cell>
          <cell r="E309">
            <v>0</v>
          </cell>
          <cell r="F309">
            <v>2.09</v>
          </cell>
          <cell r="G309">
            <v>2.09</v>
          </cell>
        </row>
        <row r="310">
          <cell r="A310" t="str">
            <v>04.06</v>
          </cell>
          <cell r="B310" t="str">
            <v>Retirada de revestimentos sintéticos e metálicos</v>
          </cell>
        </row>
        <row r="311">
          <cell r="A311" t="str">
            <v>04.06.010</v>
          </cell>
          <cell r="C311" t="str">
            <v>Retirada de revestimento em lambris metálicos</v>
          </cell>
          <cell r="D311" t="str">
            <v>m²</v>
          </cell>
          <cell r="E311">
            <v>0</v>
          </cell>
          <cell r="F311">
            <v>39.11</v>
          </cell>
          <cell r="G311">
            <v>39.11</v>
          </cell>
        </row>
        <row r="312">
          <cell r="A312" t="str">
            <v>04.06.020</v>
          </cell>
          <cell r="C312" t="str">
            <v>Retirada de piso em material sintético assentado a cola</v>
          </cell>
          <cell r="D312" t="str">
            <v>m²</v>
          </cell>
          <cell r="E312">
            <v>0</v>
          </cell>
          <cell r="F312">
            <v>3.1</v>
          </cell>
          <cell r="G312">
            <v>3.1</v>
          </cell>
        </row>
        <row r="313">
          <cell r="A313" t="str">
            <v>04.06.040</v>
          </cell>
          <cell r="C313" t="str">
            <v>Retirada de degrau em material sintético assentado a cola</v>
          </cell>
          <cell r="D313" t="str">
            <v>m</v>
          </cell>
          <cell r="E313">
            <v>0</v>
          </cell>
          <cell r="F313">
            <v>2.87</v>
          </cell>
          <cell r="G313">
            <v>2.87</v>
          </cell>
        </row>
        <row r="314">
          <cell r="A314" t="str">
            <v>04.06.060</v>
          </cell>
          <cell r="C314" t="str">
            <v>Retirada de rodapé inclusive cordão em material sintético</v>
          </cell>
          <cell r="D314" t="str">
            <v>m</v>
          </cell>
          <cell r="E314">
            <v>0</v>
          </cell>
          <cell r="F314">
            <v>0.69</v>
          </cell>
          <cell r="G314">
            <v>0.69</v>
          </cell>
        </row>
        <row r="315">
          <cell r="A315" t="str">
            <v>04.06.100</v>
          </cell>
          <cell r="C315" t="str">
            <v>Retirada de piso elevado telescópico metálico, inclusive estrutura de sustentação</v>
          </cell>
          <cell r="D315" t="str">
            <v>m²</v>
          </cell>
          <cell r="E315">
            <v>0</v>
          </cell>
          <cell r="F315">
            <v>34</v>
          </cell>
          <cell r="G315">
            <v>34</v>
          </cell>
        </row>
        <row r="316">
          <cell r="A316" t="str">
            <v>04.07</v>
          </cell>
          <cell r="B316" t="str">
            <v>Retirada de forro, brise e fachada</v>
          </cell>
        </row>
        <row r="317">
          <cell r="A317" t="str">
            <v>04.07.020</v>
          </cell>
          <cell r="C317" t="str">
            <v>Retirada de forro qualquer em placas ou tiras fixadas</v>
          </cell>
          <cell r="D317" t="str">
            <v>m²</v>
          </cell>
          <cell r="E317">
            <v>0</v>
          </cell>
          <cell r="F317">
            <v>8.65</v>
          </cell>
          <cell r="G317">
            <v>8.65</v>
          </cell>
        </row>
        <row r="318">
          <cell r="A318" t="str">
            <v>04.07.040</v>
          </cell>
          <cell r="C318" t="str">
            <v>Retirada de forro qualquer em placas ou tiras apoiadas</v>
          </cell>
          <cell r="D318" t="str">
            <v>m²</v>
          </cell>
          <cell r="E318">
            <v>0</v>
          </cell>
          <cell r="F318">
            <v>4.6399999999999997</v>
          </cell>
          <cell r="G318">
            <v>4.6399999999999997</v>
          </cell>
        </row>
        <row r="319">
          <cell r="A319" t="str">
            <v>04.07.060</v>
          </cell>
          <cell r="C319" t="str">
            <v>Retirada de sistema de fixação ou tarugamento de forro</v>
          </cell>
          <cell r="D319" t="str">
            <v>m²</v>
          </cell>
          <cell r="E319">
            <v>0</v>
          </cell>
          <cell r="F319">
            <v>3.48</v>
          </cell>
          <cell r="G319">
            <v>3.48</v>
          </cell>
        </row>
        <row r="320">
          <cell r="A320" t="str">
            <v>04.08</v>
          </cell>
          <cell r="B320" t="str">
            <v>Retirada de esquadria e elemento de madeira</v>
          </cell>
        </row>
        <row r="321">
          <cell r="A321" t="str">
            <v>04.08.020</v>
          </cell>
          <cell r="C321" t="str">
            <v>Retirada de folha de esquadria em madeira</v>
          </cell>
          <cell r="D321" t="str">
            <v>un</v>
          </cell>
          <cell r="E321">
            <v>0</v>
          </cell>
          <cell r="F321">
            <v>15.47</v>
          </cell>
          <cell r="G321">
            <v>15.47</v>
          </cell>
        </row>
        <row r="322">
          <cell r="A322" t="str">
            <v>04.08.040</v>
          </cell>
          <cell r="C322" t="str">
            <v>Retirada de guarnição, moldura e peças lineares em madeira, fixadas</v>
          </cell>
          <cell r="D322" t="str">
            <v>m</v>
          </cell>
          <cell r="E322">
            <v>0</v>
          </cell>
          <cell r="F322">
            <v>1.19</v>
          </cell>
          <cell r="G322">
            <v>1.19</v>
          </cell>
        </row>
        <row r="323">
          <cell r="A323" t="str">
            <v>04.08.060</v>
          </cell>
          <cell r="C323" t="str">
            <v>Retirada de batente com guarnição e peças lineares em madeira, chumbados</v>
          </cell>
          <cell r="D323" t="str">
            <v>m</v>
          </cell>
          <cell r="E323">
            <v>0</v>
          </cell>
          <cell r="F323">
            <v>9.2799999999999994</v>
          </cell>
          <cell r="G323">
            <v>9.2799999999999994</v>
          </cell>
        </row>
        <row r="324">
          <cell r="A324" t="str">
            <v>04.08.080</v>
          </cell>
          <cell r="C324" t="str">
            <v>Retirada de elemento em madeira e sistema de fixação tipo quadro, lousa, etc.</v>
          </cell>
          <cell r="D324" t="str">
            <v>m²</v>
          </cell>
          <cell r="E324">
            <v>0</v>
          </cell>
          <cell r="F324">
            <v>4.1900000000000004</v>
          </cell>
          <cell r="G324">
            <v>4.1900000000000004</v>
          </cell>
        </row>
        <row r="325">
          <cell r="A325" t="str">
            <v>04.08.100</v>
          </cell>
          <cell r="C325" t="str">
            <v>Retirada de armário em madeira ou metal</v>
          </cell>
          <cell r="D325" t="str">
            <v>m²</v>
          </cell>
          <cell r="E325">
            <v>0</v>
          </cell>
          <cell r="F325">
            <v>13.91</v>
          </cell>
          <cell r="G325">
            <v>13.91</v>
          </cell>
        </row>
        <row r="326">
          <cell r="A326" t="str">
            <v>04.09</v>
          </cell>
          <cell r="B326" t="str">
            <v>Retirada de esquadria e elementos metálicos</v>
          </cell>
        </row>
        <row r="327">
          <cell r="A327" t="str">
            <v>04.09.020</v>
          </cell>
          <cell r="C327" t="str">
            <v>Retirada de esquadria metálica em geral</v>
          </cell>
          <cell r="D327" t="str">
            <v>m²</v>
          </cell>
          <cell r="E327">
            <v>0</v>
          </cell>
          <cell r="F327">
            <v>21.64</v>
          </cell>
          <cell r="G327">
            <v>21.64</v>
          </cell>
        </row>
        <row r="328">
          <cell r="A328" t="str">
            <v>04.09.040</v>
          </cell>
          <cell r="C328" t="str">
            <v>Retirada de folha de esquadria metálica</v>
          </cell>
          <cell r="D328" t="str">
            <v>un</v>
          </cell>
          <cell r="E328">
            <v>0</v>
          </cell>
          <cell r="F328">
            <v>18.13</v>
          </cell>
          <cell r="G328">
            <v>18.13</v>
          </cell>
        </row>
        <row r="329">
          <cell r="A329" t="str">
            <v>04.09.060</v>
          </cell>
          <cell r="C329" t="str">
            <v>Retirada de batente, corrimão ou peças lineares metálicas, chumbados</v>
          </cell>
          <cell r="D329" t="str">
            <v>m</v>
          </cell>
          <cell r="E329">
            <v>0</v>
          </cell>
          <cell r="F329">
            <v>7.41</v>
          </cell>
          <cell r="G329">
            <v>7.41</v>
          </cell>
        </row>
        <row r="330">
          <cell r="A330" t="str">
            <v>04.09.080</v>
          </cell>
          <cell r="C330" t="str">
            <v>Retirada de batente, corrimão ou peças lineares metálicas, fixados</v>
          </cell>
          <cell r="D330" t="str">
            <v>m</v>
          </cell>
          <cell r="E330">
            <v>0</v>
          </cell>
          <cell r="F330">
            <v>5.09</v>
          </cell>
          <cell r="G330">
            <v>5.09</v>
          </cell>
        </row>
        <row r="331">
          <cell r="A331" t="str">
            <v>04.09.100</v>
          </cell>
          <cell r="C331" t="str">
            <v>Retirada de guarda-corpo ou gradil em geral</v>
          </cell>
          <cell r="D331" t="str">
            <v>m²</v>
          </cell>
          <cell r="E331">
            <v>0</v>
          </cell>
          <cell r="F331">
            <v>21.64</v>
          </cell>
          <cell r="G331">
            <v>21.64</v>
          </cell>
        </row>
        <row r="332">
          <cell r="A332" t="str">
            <v>04.09.120</v>
          </cell>
          <cell r="C332" t="str">
            <v>Retirada de escada de marinheiro com ou sem guarda-corpo</v>
          </cell>
          <cell r="D332" t="str">
            <v>m</v>
          </cell>
          <cell r="E332">
            <v>0</v>
          </cell>
          <cell r="F332">
            <v>24.72</v>
          </cell>
          <cell r="G332">
            <v>24.72</v>
          </cell>
        </row>
        <row r="333">
          <cell r="A333" t="str">
            <v>04.09.140</v>
          </cell>
          <cell r="C333" t="str">
            <v>Retirada de poste ou sistema de sustentação para alambrado ou fechamento</v>
          </cell>
          <cell r="D333" t="str">
            <v>un</v>
          </cell>
          <cell r="E333">
            <v>0</v>
          </cell>
          <cell r="F333">
            <v>18.13</v>
          </cell>
          <cell r="G333">
            <v>18.13</v>
          </cell>
        </row>
        <row r="334">
          <cell r="A334" t="str">
            <v>04.09.160</v>
          </cell>
          <cell r="C334" t="str">
            <v>Retirada de entelamento metálico em geral</v>
          </cell>
          <cell r="D334" t="str">
            <v>m²</v>
          </cell>
          <cell r="E334">
            <v>0</v>
          </cell>
          <cell r="F334">
            <v>2.94</v>
          </cell>
          <cell r="G334">
            <v>2.94</v>
          </cell>
        </row>
        <row r="335">
          <cell r="A335" t="str">
            <v>04.10</v>
          </cell>
          <cell r="B335" t="str">
            <v>Retirada de ferragens e acessórios para esquadrias</v>
          </cell>
        </row>
        <row r="336">
          <cell r="A336" t="str">
            <v>04.10.020</v>
          </cell>
          <cell r="C336" t="str">
            <v>Retirada de fechadura ou fecho de embutir</v>
          </cell>
          <cell r="D336" t="str">
            <v>un</v>
          </cell>
          <cell r="E336">
            <v>0</v>
          </cell>
          <cell r="F336">
            <v>8.49</v>
          </cell>
          <cell r="G336">
            <v>8.49</v>
          </cell>
        </row>
        <row r="337">
          <cell r="A337" t="str">
            <v>04.10.040</v>
          </cell>
          <cell r="C337" t="str">
            <v>Retirada de fechadura ou fecho de sobrepor</v>
          </cell>
          <cell r="D337" t="str">
            <v>un</v>
          </cell>
          <cell r="E337">
            <v>0</v>
          </cell>
          <cell r="F337">
            <v>3.4</v>
          </cell>
          <cell r="G337">
            <v>3.4</v>
          </cell>
        </row>
        <row r="338">
          <cell r="A338" t="str">
            <v>04.10.060</v>
          </cell>
          <cell r="C338" t="str">
            <v>Retirada de dobradiça</v>
          </cell>
          <cell r="D338" t="str">
            <v>un</v>
          </cell>
          <cell r="E338">
            <v>0</v>
          </cell>
          <cell r="F338">
            <v>1.7</v>
          </cell>
          <cell r="G338">
            <v>1.7</v>
          </cell>
        </row>
        <row r="339">
          <cell r="A339" t="str">
            <v>04.10.080</v>
          </cell>
          <cell r="C339" t="str">
            <v>Retirada de peça ou acessório complementar em geral de esquadria</v>
          </cell>
          <cell r="D339" t="str">
            <v>un</v>
          </cell>
          <cell r="E339">
            <v>0</v>
          </cell>
          <cell r="F339">
            <v>13.37</v>
          </cell>
          <cell r="G339">
            <v>13.37</v>
          </cell>
        </row>
        <row r="340">
          <cell r="A340" t="str">
            <v>04.11</v>
          </cell>
          <cell r="B340" t="str">
            <v>Retirada de aparelhos, metais sanitários e registro</v>
          </cell>
        </row>
        <row r="341">
          <cell r="A341" t="str">
            <v>04.11.020</v>
          </cell>
          <cell r="C341" t="str">
            <v>Retirada de aparelho sanitário incluindo acessórios</v>
          </cell>
          <cell r="D341" t="str">
            <v>un</v>
          </cell>
          <cell r="E341">
            <v>0</v>
          </cell>
          <cell r="F341">
            <v>30.5</v>
          </cell>
          <cell r="G341">
            <v>30.5</v>
          </cell>
        </row>
        <row r="342">
          <cell r="A342" t="str">
            <v>04.11.030</v>
          </cell>
          <cell r="C342" t="str">
            <v>Retirada de bancada incluindo pertences</v>
          </cell>
          <cell r="D342" t="str">
            <v>m²</v>
          </cell>
          <cell r="E342">
            <v>0</v>
          </cell>
          <cell r="F342">
            <v>43.28</v>
          </cell>
          <cell r="G342">
            <v>43.28</v>
          </cell>
        </row>
        <row r="343">
          <cell r="A343" t="str">
            <v>04.11.040</v>
          </cell>
          <cell r="C343" t="str">
            <v>Retirada de complemento sanitário chumbado</v>
          </cell>
          <cell r="D343" t="str">
            <v>un</v>
          </cell>
          <cell r="E343">
            <v>0</v>
          </cell>
          <cell r="F343">
            <v>10.18</v>
          </cell>
          <cell r="G343">
            <v>10.18</v>
          </cell>
        </row>
        <row r="344">
          <cell r="A344" t="str">
            <v>04.11.060</v>
          </cell>
          <cell r="C344" t="str">
            <v>Retirada de complemento sanitário fixado ou de sobrepor</v>
          </cell>
          <cell r="D344" t="str">
            <v>un</v>
          </cell>
          <cell r="E344">
            <v>0</v>
          </cell>
          <cell r="F344">
            <v>4.25</v>
          </cell>
          <cell r="G344">
            <v>4.25</v>
          </cell>
        </row>
        <row r="345">
          <cell r="A345" t="str">
            <v>04.11.080</v>
          </cell>
          <cell r="C345" t="str">
            <v>Retirada de registro ou válvula embutidos</v>
          </cell>
          <cell r="D345" t="str">
            <v>un</v>
          </cell>
          <cell r="E345">
            <v>0</v>
          </cell>
          <cell r="F345">
            <v>38.99</v>
          </cell>
          <cell r="G345">
            <v>38.99</v>
          </cell>
        </row>
        <row r="346">
          <cell r="A346" t="str">
            <v>04.11.100</v>
          </cell>
          <cell r="C346" t="str">
            <v>Retirada de registro ou válvula aparentes</v>
          </cell>
          <cell r="D346" t="str">
            <v>un</v>
          </cell>
          <cell r="E346">
            <v>0</v>
          </cell>
          <cell r="F346">
            <v>22.37</v>
          </cell>
          <cell r="G346">
            <v>22.37</v>
          </cell>
        </row>
        <row r="347">
          <cell r="A347" t="str">
            <v>04.11.110</v>
          </cell>
          <cell r="C347" t="str">
            <v>Retirada de purificador/bebedouro</v>
          </cell>
          <cell r="D347" t="str">
            <v>un</v>
          </cell>
          <cell r="E347">
            <v>0</v>
          </cell>
          <cell r="F347">
            <v>22.37</v>
          </cell>
          <cell r="G347">
            <v>22.37</v>
          </cell>
        </row>
        <row r="348">
          <cell r="A348" t="str">
            <v>04.11.120</v>
          </cell>
          <cell r="C348" t="str">
            <v>Retirada de torneira ou chuveiro</v>
          </cell>
          <cell r="D348" t="str">
            <v>un</v>
          </cell>
          <cell r="E348">
            <v>0</v>
          </cell>
          <cell r="F348">
            <v>5.28</v>
          </cell>
          <cell r="G348">
            <v>5.28</v>
          </cell>
        </row>
        <row r="349">
          <cell r="A349" t="str">
            <v>04.11.140</v>
          </cell>
          <cell r="C349" t="str">
            <v>Retirada de sifão ou metais sanitários diversos</v>
          </cell>
          <cell r="D349" t="str">
            <v>un</v>
          </cell>
          <cell r="E349">
            <v>0</v>
          </cell>
          <cell r="F349">
            <v>8.1300000000000008</v>
          </cell>
          <cell r="G349">
            <v>8.1300000000000008</v>
          </cell>
        </row>
        <row r="350">
          <cell r="A350" t="str">
            <v>04.11.160</v>
          </cell>
          <cell r="C350" t="str">
            <v>Retirada de caixa de descarga de sobrepor ou acoplada</v>
          </cell>
          <cell r="D350" t="str">
            <v>un</v>
          </cell>
          <cell r="E350">
            <v>0</v>
          </cell>
          <cell r="F350">
            <v>15.45</v>
          </cell>
          <cell r="G350">
            <v>15.45</v>
          </cell>
        </row>
        <row r="351">
          <cell r="A351" t="str">
            <v>04.12</v>
          </cell>
          <cell r="B351" t="str">
            <v>Retirada de aparelhos elétricos e hidráulicos</v>
          </cell>
        </row>
        <row r="352">
          <cell r="A352" t="str">
            <v>04.12.020</v>
          </cell>
          <cell r="C352" t="str">
            <v>Retirada de conjunto motor-bomba</v>
          </cell>
          <cell r="D352" t="str">
            <v>un</v>
          </cell>
          <cell r="E352">
            <v>0</v>
          </cell>
          <cell r="F352">
            <v>64.77</v>
          </cell>
          <cell r="G352">
            <v>64.77</v>
          </cell>
        </row>
        <row r="353">
          <cell r="A353" t="str">
            <v>04.12.040</v>
          </cell>
          <cell r="C353" t="str">
            <v>Retirada de motor de bomba de recalque</v>
          </cell>
          <cell r="D353" t="str">
            <v>un</v>
          </cell>
          <cell r="E353">
            <v>0</v>
          </cell>
          <cell r="F353">
            <v>51.42</v>
          </cell>
          <cell r="G353">
            <v>51.42</v>
          </cell>
        </row>
        <row r="354">
          <cell r="A354" t="str">
            <v>04.13</v>
          </cell>
          <cell r="B354" t="str">
            <v>Retirada de impermeabilização e afins</v>
          </cell>
        </row>
        <row r="355">
          <cell r="A355" t="str">
            <v>04.13.020</v>
          </cell>
          <cell r="C355" t="str">
            <v>Retirada de isolamento térmico com material monolítico</v>
          </cell>
          <cell r="D355" t="str">
            <v>m²</v>
          </cell>
          <cell r="E355">
            <v>0</v>
          </cell>
          <cell r="F355">
            <v>4.1900000000000004</v>
          </cell>
          <cell r="G355">
            <v>4.1900000000000004</v>
          </cell>
        </row>
        <row r="356">
          <cell r="A356" t="str">
            <v>04.13.060</v>
          </cell>
          <cell r="C356" t="str">
            <v>Retirada de isolamento térmico com material em panos</v>
          </cell>
          <cell r="D356" t="str">
            <v>m²</v>
          </cell>
          <cell r="E356">
            <v>0</v>
          </cell>
          <cell r="F356">
            <v>0.69</v>
          </cell>
          <cell r="G356">
            <v>0.69</v>
          </cell>
        </row>
        <row r="357">
          <cell r="A357" t="str">
            <v>04.14</v>
          </cell>
          <cell r="B357" t="str">
            <v>Retirada de vidro</v>
          </cell>
        </row>
        <row r="358">
          <cell r="A358" t="str">
            <v>04.14.020</v>
          </cell>
          <cell r="C358" t="str">
            <v>Retirada de vidro ou espelho com raspagem da massa ou retirada de baguete</v>
          </cell>
          <cell r="D358" t="str">
            <v>m²</v>
          </cell>
          <cell r="E358">
            <v>0</v>
          </cell>
          <cell r="F358">
            <v>10.17</v>
          </cell>
          <cell r="G358">
            <v>10.17</v>
          </cell>
        </row>
        <row r="359">
          <cell r="A359" t="str">
            <v>04.14.040</v>
          </cell>
          <cell r="C359" t="str">
            <v>Retirada de esquadria em vidro</v>
          </cell>
          <cell r="D359" t="str">
            <v>m²</v>
          </cell>
          <cell r="E359">
            <v>0</v>
          </cell>
          <cell r="F359">
            <v>30.91</v>
          </cell>
          <cell r="G359">
            <v>30.91</v>
          </cell>
        </row>
        <row r="360">
          <cell r="A360" t="str">
            <v>04.17</v>
          </cell>
          <cell r="B360" t="str">
            <v>Retirada em instalação elétrica - letra A até B</v>
          </cell>
        </row>
        <row r="361">
          <cell r="A361" t="str">
            <v>04.17.020</v>
          </cell>
          <cell r="C361" t="str">
            <v>Remoção de aparelho de iluminação ou projetor fixo em teto, piso ou parede</v>
          </cell>
          <cell r="D361" t="str">
            <v>un</v>
          </cell>
          <cell r="E361">
            <v>0</v>
          </cell>
          <cell r="F361">
            <v>13.71</v>
          </cell>
          <cell r="G361">
            <v>13.71</v>
          </cell>
        </row>
        <row r="362">
          <cell r="A362" t="str">
            <v>04.17.040</v>
          </cell>
          <cell r="C362" t="str">
            <v>Remoção de aparelho de iluminação ou projetor fixo em poste ou braço</v>
          </cell>
          <cell r="D362" t="str">
            <v>un</v>
          </cell>
          <cell r="E362">
            <v>0</v>
          </cell>
          <cell r="F362">
            <v>51.42</v>
          </cell>
          <cell r="G362">
            <v>51.42</v>
          </cell>
        </row>
        <row r="363">
          <cell r="A363" t="str">
            <v>04.17.060</v>
          </cell>
          <cell r="C363" t="str">
            <v>Remoção de suporte tipo braquet</v>
          </cell>
          <cell r="D363" t="str">
            <v>un</v>
          </cell>
          <cell r="E363">
            <v>0</v>
          </cell>
          <cell r="F363">
            <v>17.149999999999999</v>
          </cell>
          <cell r="G363">
            <v>17.149999999999999</v>
          </cell>
        </row>
        <row r="364">
          <cell r="A364" t="str">
            <v>04.17.080</v>
          </cell>
          <cell r="C364" t="str">
            <v>Remoção de barramento de cobre</v>
          </cell>
          <cell r="D364" t="str">
            <v>m</v>
          </cell>
          <cell r="E364">
            <v>0</v>
          </cell>
          <cell r="F364">
            <v>13.71</v>
          </cell>
          <cell r="G364">
            <v>13.71</v>
          </cell>
        </row>
        <row r="365">
          <cell r="A365" t="str">
            <v>04.17.100</v>
          </cell>
          <cell r="C365" t="str">
            <v>Remoção de base de disjuntor tipo QUIK-LAG</v>
          </cell>
          <cell r="D365" t="str">
            <v>un</v>
          </cell>
          <cell r="E365">
            <v>0</v>
          </cell>
          <cell r="F365">
            <v>5.14</v>
          </cell>
          <cell r="G365">
            <v>5.14</v>
          </cell>
        </row>
        <row r="366">
          <cell r="A366" t="str">
            <v>04.17.120</v>
          </cell>
          <cell r="C366" t="str">
            <v>Remoção de base de fusível tipo Diazed</v>
          </cell>
          <cell r="D366" t="str">
            <v>un</v>
          </cell>
          <cell r="E366">
            <v>0</v>
          </cell>
          <cell r="F366">
            <v>5.14</v>
          </cell>
          <cell r="G366">
            <v>5.14</v>
          </cell>
        </row>
        <row r="367">
          <cell r="A367" t="str">
            <v>04.17.140</v>
          </cell>
          <cell r="C367" t="str">
            <v>Remoção de base e haste de para-raios</v>
          </cell>
          <cell r="D367" t="str">
            <v>un</v>
          </cell>
          <cell r="E367">
            <v>0</v>
          </cell>
          <cell r="F367">
            <v>34.270000000000003</v>
          </cell>
          <cell r="G367">
            <v>34.270000000000003</v>
          </cell>
        </row>
        <row r="368">
          <cell r="A368" t="str">
            <v>04.17.160</v>
          </cell>
          <cell r="C368" t="str">
            <v>Remoção de base ou chave para fusível NH tipo tripolar</v>
          </cell>
          <cell r="D368" t="str">
            <v>un</v>
          </cell>
          <cell r="E368">
            <v>0</v>
          </cell>
          <cell r="F368">
            <v>17.149999999999999</v>
          </cell>
          <cell r="G368">
            <v>17.149999999999999</v>
          </cell>
        </row>
        <row r="369">
          <cell r="A369" t="str">
            <v>04.17.180</v>
          </cell>
          <cell r="C369" t="str">
            <v>Remoção de base ou chave para fusível NH tipo unipolar</v>
          </cell>
          <cell r="D369" t="str">
            <v>un</v>
          </cell>
          <cell r="E369">
            <v>0</v>
          </cell>
          <cell r="F369">
            <v>15.42</v>
          </cell>
          <cell r="G369">
            <v>15.42</v>
          </cell>
        </row>
        <row r="370">
          <cell r="A370" t="str">
            <v>04.17.200</v>
          </cell>
          <cell r="C370" t="str">
            <v>Remoção de braçadeira para passagem de cordoalha</v>
          </cell>
          <cell r="D370" t="str">
            <v>un</v>
          </cell>
          <cell r="E370">
            <v>0</v>
          </cell>
          <cell r="F370">
            <v>13.71</v>
          </cell>
          <cell r="G370">
            <v>13.71</v>
          </cell>
        </row>
        <row r="371">
          <cell r="A371" t="str">
            <v>04.17.220</v>
          </cell>
          <cell r="C371" t="str">
            <v>Remoção de bucha de passagem interna ou externa</v>
          </cell>
          <cell r="D371" t="str">
            <v>un</v>
          </cell>
          <cell r="E371">
            <v>0</v>
          </cell>
          <cell r="F371">
            <v>13.71</v>
          </cell>
          <cell r="G371">
            <v>13.71</v>
          </cell>
        </row>
        <row r="372">
          <cell r="A372" t="str">
            <v>04.17.240</v>
          </cell>
          <cell r="C372" t="str">
            <v>Remoção de bucha de passagem para neutro</v>
          </cell>
          <cell r="D372" t="str">
            <v>un</v>
          </cell>
          <cell r="E372">
            <v>0</v>
          </cell>
          <cell r="F372">
            <v>10.29</v>
          </cell>
          <cell r="G372">
            <v>10.29</v>
          </cell>
        </row>
        <row r="373">
          <cell r="A373" t="str">
            <v>04.18</v>
          </cell>
          <cell r="B373" t="str">
            <v>Retirada em instalação elétrica - letra C</v>
          </cell>
        </row>
        <row r="374">
          <cell r="A374" t="str">
            <v>04.18.020</v>
          </cell>
          <cell r="C374" t="str">
            <v>Remoção de cabeçote em rede de telefonia</v>
          </cell>
          <cell r="D374" t="str">
            <v>un</v>
          </cell>
          <cell r="E374">
            <v>0</v>
          </cell>
          <cell r="F374">
            <v>8.56</v>
          </cell>
          <cell r="G374">
            <v>8.56</v>
          </cell>
        </row>
        <row r="375">
          <cell r="A375" t="str">
            <v>04.18.040</v>
          </cell>
          <cell r="C375" t="str">
            <v>Remoção de cabo de aço e esticadores de para-raios</v>
          </cell>
          <cell r="D375" t="str">
            <v>m</v>
          </cell>
          <cell r="E375">
            <v>0</v>
          </cell>
          <cell r="F375">
            <v>12</v>
          </cell>
          <cell r="G375">
            <v>12</v>
          </cell>
        </row>
        <row r="376">
          <cell r="A376" t="str">
            <v>04.18.060</v>
          </cell>
          <cell r="C376" t="str">
            <v>Remoção de caixa de entrada de energia padrão medição indireta completa</v>
          </cell>
          <cell r="D376" t="str">
            <v>un</v>
          </cell>
          <cell r="E376">
            <v>0</v>
          </cell>
          <cell r="F376">
            <v>171.35</v>
          </cell>
          <cell r="G376">
            <v>171.35</v>
          </cell>
        </row>
        <row r="377">
          <cell r="A377" t="str">
            <v>04.18.070</v>
          </cell>
          <cell r="C377" t="str">
            <v>Remoção de caixa de entrada de energia padrão residencial completa</v>
          </cell>
          <cell r="D377" t="str">
            <v>un</v>
          </cell>
          <cell r="E377">
            <v>0</v>
          </cell>
          <cell r="F377">
            <v>137.08000000000001</v>
          </cell>
          <cell r="G377">
            <v>137.08000000000001</v>
          </cell>
        </row>
        <row r="378">
          <cell r="A378" t="str">
            <v>04.18.080</v>
          </cell>
          <cell r="C378" t="str">
            <v>Remoção de caixa de entrada telefônica completa</v>
          </cell>
          <cell r="D378" t="str">
            <v>un</v>
          </cell>
          <cell r="E378">
            <v>0</v>
          </cell>
          <cell r="F378">
            <v>68.540000000000006</v>
          </cell>
          <cell r="G378">
            <v>68.540000000000006</v>
          </cell>
        </row>
        <row r="379">
          <cell r="A379" t="str">
            <v>04.18.090</v>
          </cell>
          <cell r="C379" t="str">
            <v>Remoção de caixa de medição padrão completa</v>
          </cell>
          <cell r="D379" t="str">
            <v>un</v>
          </cell>
          <cell r="E379">
            <v>0</v>
          </cell>
          <cell r="F379">
            <v>38.049999999999997</v>
          </cell>
          <cell r="G379">
            <v>38.049999999999997</v>
          </cell>
        </row>
        <row r="380">
          <cell r="A380" t="str">
            <v>04.18.120</v>
          </cell>
          <cell r="C380" t="str">
            <v>Remoção de caixa estampada</v>
          </cell>
          <cell r="D380" t="str">
            <v>un</v>
          </cell>
          <cell r="E380">
            <v>0</v>
          </cell>
          <cell r="F380">
            <v>5.08</v>
          </cell>
          <cell r="G380">
            <v>5.08</v>
          </cell>
        </row>
        <row r="381">
          <cell r="A381" t="str">
            <v>04.18.130</v>
          </cell>
          <cell r="C381" t="str">
            <v>Remoção de caixa para fusível ou tomada instalada em perfilado</v>
          </cell>
          <cell r="D381" t="str">
            <v>un</v>
          </cell>
          <cell r="E381">
            <v>0</v>
          </cell>
          <cell r="F381">
            <v>6.1</v>
          </cell>
          <cell r="G381">
            <v>6.1</v>
          </cell>
        </row>
        <row r="382">
          <cell r="A382" t="str">
            <v>04.18.140</v>
          </cell>
          <cell r="C382" t="str">
            <v>Remoção de caixa para transformador de corrente</v>
          </cell>
          <cell r="D382" t="str">
            <v>un</v>
          </cell>
          <cell r="E382">
            <v>0</v>
          </cell>
          <cell r="F382">
            <v>38.049999999999997</v>
          </cell>
          <cell r="G382">
            <v>38.049999999999997</v>
          </cell>
        </row>
        <row r="383">
          <cell r="A383" t="str">
            <v>04.18.180</v>
          </cell>
          <cell r="C383" t="str">
            <v>Remoção de cantoneira metálica</v>
          </cell>
          <cell r="D383" t="str">
            <v>m</v>
          </cell>
          <cell r="E383">
            <v>0</v>
          </cell>
          <cell r="F383">
            <v>8.56</v>
          </cell>
          <cell r="G383">
            <v>8.56</v>
          </cell>
        </row>
        <row r="384">
          <cell r="A384" t="str">
            <v>04.18.200</v>
          </cell>
          <cell r="C384" t="str">
            <v>Remoção de captor de para-raios tipo Franklin</v>
          </cell>
          <cell r="D384" t="str">
            <v>un</v>
          </cell>
          <cell r="E384">
            <v>0</v>
          </cell>
          <cell r="F384">
            <v>17.149999999999999</v>
          </cell>
          <cell r="G384">
            <v>17.149999999999999</v>
          </cell>
        </row>
        <row r="385">
          <cell r="A385" t="str">
            <v>04.18.220</v>
          </cell>
          <cell r="C385" t="str">
            <v>Remoção de chapa de ferro para bucha de passagem</v>
          </cell>
          <cell r="D385" t="str">
            <v>un</v>
          </cell>
          <cell r="E385">
            <v>0</v>
          </cell>
          <cell r="F385">
            <v>13.71</v>
          </cell>
          <cell r="G385">
            <v>13.71</v>
          </cell>
        </row>
        <row r="386">
          <cell r="A386" t="str">
            <v>04.18.240</v>
          </cell>
          <cell r="C386" t="str">
            <v>Remoção de chave automática da boia</v>
          </cell>
          <cell r="D386" t="str">
            <v>un</v>
          </cell>
          <cell r="E386">
            <v>0</v>
          </cell>
          <cell r="F386">
            <v>20.56</v>
          </cell>
          <cell r="G386">
            <v>20.56</v>
          </cell>
        </row>
        <row r="387">
          <cell r="A387" t="str">
            <v>04.18.250</v>
          </cell>
          <cell r="C387" t="str">
            <v>Remoção de chave base de mármore ou ardósia</v>
          </cell>
          <cell r="D387" t="str">
            <v>un</v>
          </cell>
          <cell r="E387">
            <v>0</v>
          </cell>
          <cell r="F387">
            <v>17.149999999999999</v>
          </cell>
          <cell r="G387">
            <v>17.149999999999999</v>
          </cell>
        </row>
        <row r="388">
          <cell r="A388" t="str">
            <v>04.18.260</v>
          </cell>
          <cell r="C388" t="str">
            <v>Remoção de chave de ação rápida comando frontal montado em painel</v>
          </cell>
          <cell r="D388" t="str">
            <v>un</v>
          </cell>
          <cell r="E388">
            <v>0</v>
          </cell>
          <cell r="F388">
            <v>34.270000000000003</v>
          </cell>
          <cell r="G388">
            <v>34.270000000000003</v>
          </cell>
        </row>
        <row r="389">
          <cell r="A389" t="str">
            <v>04.18.270</v>
          </cell>
          <cell r="C389" t="str">
            <v>Remoção de chave fusível indicadora tipo Matheus</v>
          </cell>
          <cell r="D389" t="str">
            <v>un</v>
          </cell>
          <cell r="E389">
            <v>0</v>
          </cell>
          <cell r="F389">
            <v>51.42</v>
          </cell>
          <cell r="G389">
            <v>51.42</v>
          </cell>
        </row>
        <row r="390">
          <cell r="A390" t="str">
            <v>04.18.280</v>
          </cell>
          <cell r="C390" t="str">
            <v>Remoção de chave seccionadora tripolar seca mecanismo de manobra frontal</v>
          </cell>
          <cell r="D390" t="str">
            <v>un</v>
          </cell>
          <cell r="E390">
            <v>0</v>
          </cell>
          <cell r="F390">
            <v>96.42</v>
          </cell>
          <cell r="G390">
            <v>96.42</v>
          </cell>
        </row>
        <row r="391">
          <cell r="A391" t="str">
            <v>04.18.290</v>
          </cell>
          <cell r="C391" t="str">
            <v>Remoção de chave tipo Pacco rotativo</v>
          </cell>
          <cell r="D391" t="str">
            <v>un</v>
          </cell>
          <cell r="E391">
            <v>0</v>
          </cell>
          <cell r="F391">
            <v>25.71</v>
          </cell>
          <cell r="G391">
            <v>25.71</v>
          </cell>
        </row>
        <row r="392">
          <cell r="A392" t="str">
            <v>04.18.320</v>
          </cell>
          <cell r="C392" t="str">
            <v>Remoção de cinta de fixação de eletroduto ou sela para cruzeta em poste</v>
          </cell>
          <cell r="D392" t="str">
            <v>un</v>
          </cell>
          <cell r="E392">
            <v>0</v>
          </cell>
          <cell r="F392">
            <v>6.98</v>
          </cell>
          <cell r="G392">
            <v>6.98</v>
          </cell>
        </row>
        <row r="393">
          <cell r="A393" t="str">
            <v>04.18.340</v>
          </cell>
          <cell r="C393" t="str">
            <v>Remoção de condulete</v>
          </cell>
          <cell r="D393" t="str">
            <v>un</v>
          </cell>
          <cell r="E393">
            <v>0</v>
          </cell>
          <cell r="F393">
            <v>13.65</v>
          </cell>
          <cell r="G393">
            <v>13.65</v>
          </cell>
        </row>
        <row r="394">
          <cell r="A394" t="str">
            <v>04.18.360</v>
          </cell>
          <cell r="C394" t="str">
            <v>Remoção de condutor aparente diâmetro externo acima de 6,5 mm</v>
          </cell>
          <cell r="D394" t="str">
            <v>m</v>
          </cell>
          <cell r="E394">
            <v>0</v>
          </cell>
          <cell r="F394">
            <v>4.12</v>
          </cell>
          <cell r="G394">
            <v>4.12</v>
          </cell>
        </row>
        <row r="395">
          <cell r="A395" t="str">
            <v>04.18.370</v>
          </cell>
          <cell r="C395" t="str">
            <v>Remoção de condutor aparente diâmetro externo até 6,5 mm</v>
          </cell>
          <cell r="D395" t="str">
            <v>m</v>
          </cell>
          <cell r="E395">
            <v>0</v>
          </cell>
          <cell r="F395">
            <v>2.0499999999999998</v>
          </cell>
          <cell r="G395">
            <v>2.0499999999999998</v>
          </cell>
        </row>
        <row r="396">
          <cell r="A396" t="str">
            <v>04.18.380</v>
          </cell>
          <cell r="C396" t="str">
            <v>Remoção de condutor embutido diâmetro externo acima de 6,5 mm</v>
          </cell>
          <cell r="D396" t="str">
            <v>m</v>
          </cell>
          <cell r="E396">
            <v>0</v>
          </cell>
          <cell r="F396">
            <v>3.44</v>
          </cell>
          <cell r="G396">
            <v>3.44</v>
          </cell>
        </row>
        <row r="397">
          <cell r="A397" t="str">
            <v>04.18.390</v>
          </cell>
          <cell r="C397" t="str">
            <v>Remoção de condutor embutido diâmetro externo até 6,5 mm</v>
          </cell>
          <cell r="D397" t="str">
            <v>m</v>
          </cell>
          <cell r="E397">
            <v>0</v>
          </cell>
          <cell r="F397">
            <v>1.7</v>
          </cell>
          <cell r="G397">
            <v>1.7</v>
          </cell>
        </row>
        <row r="398">
          <cell r="A398" t="str">
            <v>04.18.400</v>
          </cell>
          <cell r="C398" t="str">
            <v>Remoção de condutor especial</v>
          </cell>
          <cell r="D398" t="str">
            <v>m</v>
          </cell>
          <cell r="E398">
            <v>0</v>
          </cell>
          <cell r="F398">
            <v>24.11</v>
          </cell>
          <cell r="G398">
            <v>24.11</v>
          </cell>
        </row>
        <row r="399">
          <cell r="A399" t="str">
            <v>04.18.410</v>
          </cell>
          <cell r="C399" t="str">
            <v>Remoção de cordoalha ou cabo de cobre nu</v>
          </cell>
          <cell r="D399" t="str">
            <v>m</v>
          </cell>
          <cell r="E399">
            <v>0</v>
          </cell>
          <cell r="F399">
            <v>6.86</v>
          </cell>
          <cell r="G399">
            <v>6.86</v>
          </cell>
        </row>
        <row r="400">
          <cell r="A400" t="str">
            <v>04.18.420</v>
          </cell>
          <cell r="C400" t="str">
            <v>Remoção de contator magnético para comando de bomba</v>
          </cell>
          <cell r="D400" t="str">
            <v>un</v>
          </cell>
          <cell r="E400">
            <v>0</v>
          </cell>
          <cell r="F400">
            <v>34.270000000000003</v>
          </cell>
          <cell r="G400">
            <v>34.270000000000003</v>
          </cell>
        </row>
        <row r="401">
          <cell r="A401" t="str">
            <v>04.18.440</v>
          </cell>
          <cell r="C401" t="str">
            <v>Remoção de corrente para pendentes</v>
          </cell>
          <cell r="D401" t="str">
            <v>un</v>
          </cell>
          <cell r="E401">
            <v>0</v>
          </cell>
          <cell r="F401">
            <v>6.86</v>
          </cell>
          <cell r="G401">
            <v>6.86</v>
          </cell>
        </row>
        <row r="402">
          <cell r="A402" t="str">
            <v>04.18.460</v>
          </cell>
          <cell r="C402" t="str">
            <v>Remoção de cruzeta de ferro para fixação de projetores</v>
          </cell>
          <cell r="D402" t="str">
            <v>un</v>
          </cell>
          <cell r="E402">
            <v>0</v>
          </cell>
          <cell r="F402">
            <v>51.42</v>
          </cell>
          <cell r="G402">
            <v>51.42</v>
          </cell>
        </row>
        <row r="403">
          <cell r="A403" t="str">
            <v>04.18.470</v>
          </cell>
          <cell r="C403" t="str">
            <v>Remoção de cruzeta de madeira</v>
          </cell>
          <cell r="D403" t="str">
            <v>un</v>
          </cell>
          <cell r="E403">
            <v>0</v>
          </cell>
          <cell r="F403">
            <v>72.319999999999993</v>
          </cell>
          <cell r="G403">
            <v>72.319999999999993</v>
          </cell>
        </row>
        <row r="404">
          <cell r="A404" t="str">
            <v>04.19</v>
          </cell>
          <cell r="B404" t="str">
            <v>Retirada em instalação elétrica - letra D até I</v>
          </cell>
        </row>
        <row r="405">
          <cell r="A405" t="str">
            <v>04.19.020</v>
          </cell>
          <cell r="C405" t="str">
            <v>Remoção de disjuntor de volume normal ou reduzido</v>
          </cell>
          <cell r="D405" t="str">
            <v>un</v>
          </cell>
          <cell r="E405">
            <v>0</v>
          </cell>
          <cell r="F405">
            <v>141.08000000000001</v>
          </cell>
          <cell r="G405">
            <v>141.08000000000001</v>
          </cell>
        </row>
        <row r="406">
          <cell r="A406" t="str">
            <v>04.19.030</v>
          </cell>
          <cell r="C406" t="str">
            <v>Remoção de disjuntor a seco aberto tripolar, 600 V de 800 A</v>
          </cell>
          <cell r="D406" t="str">
            <v>un</v>
          </cell>
          <cell r="E406">
            <v>0</v>
          </cell>
          <cell r="F406">
            <v>34.270000000000003</v>
          </cell>
          <cell r="G406">
            <v>34.270000000000003</v>
          </cell>
        </row>
        <row r="407">
          <cell r="A407" t="str">
            <v>04.19.060</v>
          </cell>
          <cell r="C407" t="str">
            <v>Remoção de disjuntor termomagnético</v>
          </cell>
          <cell r="D407" t="str">
            <v>un</v>
          </cell>
          <cell r="E407">
            <v>0</v>
          </cell>
          <cell r="F407">
            <v>8.56</v>
          </cell>
          <cell r="G407">
            <v>8.56</v>
          </cell>
        </row>
        <row r="408">
          <cell r="A408" t="str">
            <v>04.19.080</v>
          </cell>
          <cell r="C408" t="str">
            <v>Remoção de fundo de quadro de distribuição ou caixa de passagem</v>
          </cell>
          <cell r="D408" t="str">
            <v>m²</v>
          </cell>
          <cell r="E408">
            <v>0</v>
          </cell>
          <cell r="F408">
            <v>34.270000000000003</v>
          </cell>
          <cell r="G408">
            <v>34.270000000000003</v>
          </cell>
        </row>
        <row r="409">
          <cell r="A409" t="str">
            <v>04.19.100</v>
          </cell>
          <cell r="C409" t="str">
            <v>Remoção de gancho de sustentação de luminária em perfilado</v>
          </cell>
          <cell r="D409" t="str">
            <v>un</v>
          </cell>
          <cell r="E409">
            <v>0</v>
          </cell>
          <cell r="F409">
            <v>6.86</v>
          </cell>
          <cell r="G409">
            <v>6.86</v>
          </cell>
        </row>
        <row r="410">
          <cell r="A410" t="str">
            <v>04.19.120</v>
          </cell>
          <cell r="C410" t="str">
            <v>Remoção de interruptores, tomadas, botão de campainha ou cigarra</v>
          </cell>
          <cell r="D410" t="str">
            <v>un</v>
          </cell>
          <cell r="E410">
            <v>0</v>
          </cell>
          <cell r="F410">
            <v>13.71</v>
          </cell>
          <cell r="G410">
            <v>13.71</v>
          </cell>
        </row>
        <row r="411">
          <cell r="A411" t="str">
            <v>04.19.140</v>
          </cell>
          <cell r="C411" t="str">
            <v>Remoção de isolador tipo castanha e gancho de sustentação</v>
          </cell>
          <cell r="D411" t="str">
            <v>un</v>
          </cell>
          <cell r="E411">
            <v>0</v>
          </cell>
          <cell r="F411">
            <v>3.44</v>
          </cell>
          <cell r="G411">
            <v>3.44</v>
          </cell>
        </row>
        <row r="412">
          <cell r="A412" t="str">
            <v>04.19.160</v>
          </cell>
          <cell r="C412" t="str">
            <v>Remoção de isolador tipo disco completo e gancho de suspensão</v>
          </cell>
          <cell r="D412" t="str">
            <v>un</v>
          </cell>
          <cell r="E412">
            <v>0</v>
          </cell>
          <cell r="F412">
            <v>5.14</v>
          </cell>
          <cell r="G412">
            <v>5.14</v>
          </cell>
        </row>
        <row r="413">
          <cell r="A413" t="str">
            <v>04.19.180</v>
          </cell>
          <cell r="C413" t="str">
            <v>Remoção de isolador tipo pino, inclusive o pino</v>
          </cell>
          <cell r="D413" t="str">
            <v>un</v>
          </cell>
          <cell r="E413">
            <v>0</v>
          </cell>
          <cell r="F413">
            <v>8.56</v>
          </cell>
          <cell r="G413">
            <v>8.56</v>
          </cell>
        </row>
        <row r="414">
          <cell r="A414" t="str">
            <v>04.19.190</v>
          </cell>
          <cell r="C414" t="str">
            <v>Remoção de isolador galvanizado uso geral</v>
          </cell>
          <cell r="D414" t="str">
            <v>un</v>
          </cell>
          <cell r="E414">
            <v>0</v>
          </cell>
          <cell r="F414">
            <v>8.56</v>
          </cell>
          <cell r="G414">
            <v>8.56</v>
          </cell>
        </row>
        <row r="415">
          <cell r="A415" t="str">
            <v>04.20</v>
          </cell>
          <cell r="B415" t="str">
            <v>Retirada em instalação elétrica - letra J até N</v>
          </cell>
        </row>
        <row r="416">
          <cell r="A416" t="str">
            <v>04.20.020</v>
          </cell>
          <cell r="C416" t="str">
            <v>Remoção de janela de ventilação, iluminação ou ventilação e iluminação padrão</v>
          </cell>
          <cell r="D416" t="str">
            <v>un</v>
          </cell>
          <cell r="E416">
            <v>0</v>
          </cell>
          <cell r="F416">
            <v>24.11</v>
          </cell>
          <cell r="G416">
            <v>24.11</v>
          </cell>
        </row>
        <row r="417">
          <cell r="A417" t="str">
            <v>04.20.040</v>
          </cell>
          <cell r="C417" t="str">
            <v>Remoção de lâmpada</v>
          </cell>
          <cell r="D417" t="str">
            <v>un</v>
          </cell>
          <cell r="E417">
            <v>0</v>
          </cell>
          <cell r="F417">
            <v>2.79</v>
          </cell>
          <cell r="G417">
            <v>2.79</v>
          </cell>
        </row>
        <row r="418">
          <cell r="A418" t="str">
            <v>04.20.060</v>
          </cell>
          <cell r="C418" t="str">
            <v>Remoção de luz de obstáculo</v>
          </cell>
          <cell r="D418" t="str">
            <v>un</v>
          </cell>
          <cell r="E418">
            <v>0</v>
          </cell>
          <cell r="F418">
            <v>34.270000000000003</v>
          </cell>
          <cell r="G418">
            <v>34.270000000000003</v>
          </cell>
        </row>
        <row r="419">
          <cell r="A419" t="str">
            <v>04.20.080</v>
          </cell>
          <cell r="C419" t="str">
            <v>Remoção de manopla de comando de disjuntor</v>
          </cell>
          <cell r="D419" t="str">
            <v>un</v>
          </cell>
          <cell r="E419">
            <v>0</v>
          </cell>
          <cell r="F419">
            <v>17.149999999999999</v>
          </cell>
          <cell r="G419">
            <v>17.149999999999999</v>
          </cell>
        </row>
        <row r="420">
          <cell r="A420" t="str">
            <v>04.20.100</v>
          </cell>
          <cell r="C420" t="str">
            <v>Remoção de mão francesa</v>
          </cell>
          <cell r="D420" t="str">
            <v>un</v>
          </cell>
          <cell r="E420">
            <v>0</v>
          </cell>
          <cell r="F420">
            <v>13.94</v>
          </cell>
          <cell r="G420">
            <v>13.94</v>
          </cell>
        </row>
        <row r="421">
          <cell r="A421" t="str">
            <v>04.20.120</v>
          </cell>
          <cell r="C421" t="str">
            <v>Remoção de terminal modular (mufla) tripolar ou unipolar</v>
          </cell>
          <cell r="D421" t="str">
            <v>un</v>
          </cell>
          <cell r="E421">
            <v>0</v>
          </cell>
          <cell r="F421">
            <v>48.21</v>
          </cell>
          <cell r="G421">
            <v>48.21</v>
          </cell>
        </row>
        <row r="422">
          <cell r="A422" t="str">
            <v>04.21</v>
          </cell>
          <cell r="B422" t="str">
            <v>Retirada em instalação elétrica - letra O até S</v>
          </cell>
        </row>
        <row r="423">
          <cell r="A423" t="str">
            <v>04.21.020</v>
          </cell>
          <cell r="C423" t="str">
            <v>Remoção de óleo de disjuntor ou transformador</v>
          </cell>
          <cell r="D423" t="str">
            <v>l</v>
          </cell>
          <cell r="E423">
            <v>0</v>
          </cell>
          <cell r="F423">
            <v>0.56000000000000005</v>
          </cell>
          <cell r="G423">
            <v>0.56000000000000005</v>
          </cell>
        </row>
        <row r="424">
          <cell r="A424" t="str">
            <v>04.21.040</v>
          </cell>
          <cell r="C424" t="str">
            <v>Remoção de pára-raios tipo cristal-valve em cabine primária</v>
          </cell>
          <cell r="D424" t="str">
            <v>un</v>
          </cell>
          <cell r="E424">
            <v>0</v>
          </cell>
          <cell r="F424">
            <v>51.42</v>
          </cell>
          <cell r="G424">
            <v>51.42</v>
          </cell>
        </row>
        <row r="425">
          <cell r="A425" t="str">
            <v>04.21.050</v>
          </cell>
          <cell r="C425" t="str">
            <v>Remoção de pára-raios tipo cristal-valve em poste singelo ou estaleiro</v>
          </cell>
          <cell r="D425" t="str">
            <v>un</v>
          </cell>
          <cell r="E425">
            <v>0</v>
          </cell>
          <cell r="F425">
            <v>68.540000000000006</v>
          </cell>
          <cell r="G425">
            <v>68.540000000000006</v>
          </cell>
        </row>
        <row r="426">
          <cell r="A426" t="str">
            <v>04.21.060</v>
          </cell>
          <cell r="C426" t="str">
            <v>Remoção de perfilado</v>
          </cell>
          <cell r="D426" t="str">
            <v>m</v>
          </cell>
          <cell r="E426">
            <v>0</v>
          </cell>
          <cell r="F426">
            <v>13.71</v>
          </cell>
          <cell r="G426">
            <v>13.71</v>
          </cell>
        </row>
        <row r="427">
          <cell r="A427" t="str">
            <v>04.21.100</v>
          </cell>
          <cell r="C427" t="str">
            <v>Remoção de porta de quadro ou painel</v>
          </cell>
          <cell r="D427" t="str">
            <v>m²</v>
          </cell>
          <cell r="E427">
            <v>0</v>
          </cell>
          <cell r="F427">
            <v>34.270000000000003</v>
          </cell>
          <cell r="G427">
            <v>34.270000000000003</v>
          </cell>
        </row>
        <row r="428">
          <cell r="A428" t="str">
            <v>04.21.130</v>
          </cell>
          <cell r="C428" t="str">
            <v>Remoção de poste de concreto</v>
          </cell>
          <cell r="D428" t="str">
            <v>un</v>
          </cell>
          <cell r="E428">
            <v>70.48</v>
          </cell>
          <cell r="F428">
            <v>96.42</v>
          </cell>
          <cell r="G428">
            <v>166.9</v>
          </cell>
        </row>
        <row r="429">
          <cell r="A429" t="str">
            <v>04.21.140</v>
          </cell>
          <cell r="C429" t="str">
            <v>Remoção de poste metálico</v>
          </cell>
          <cell r="D429" t="str">
            <v>un</v>
          </cell>
          <cell r="E429">
            <v>70.48</v>
          </cell>
          <cell r="F429">
            <v>96.42</v>
          </cell>
          <cell r="G429">
            <v>166.9</v>
          </cell>
        </row>
        <row r="430">
          <cell r="A430" t="str">
            <v>04.21.150</v>
          </cell>
          <cell r="C430" t="str">
            <v>Remoção de poste de madeira</v>
          </cell>
          <cell r="D430" t="str">
            <v>un</v>
          </cell>
          <cell r="E430">
            <v>0</v>
          </cell>
          <cell r="F430">
            <v>107.99</v>
          </cell>
          <cell r="G430">
            <v>107.99</v>
          </cell>
        </row>
        <row r="431">
          <cell r="A431" t="str">
            <v>04.21.160</v>
          </cell>
          <cell r="C431" t="str">
            <v>Remoção de quadro de distribuição, chamada ou caixa de passagem</v>
          </cell>
          <cell r="D431" t="str">
            <v>m²</v>
          </cell>
          <cell r="E431">
            <v>0</v>
          </cell>
          <cell r="F431">
            <v>68.540000000000006</v>
          </cell>
          <cell r="G431">
            <v>68.540000000000006</v>
          </cell>
        </row>
        <row r="432">
          <cell r="A432" t="str">
            <v>04.21.200</v>
          </cell>
          <cell r="C432" t="str">
            <v>Remoção de reator para lâmpada</v>
          </cell>
          <cell r="D432" t="str">
            <v>un</v>
          </cell>
          <cell r="E432">
            <v>0</v>
          </cell>
          <cell r="F432">
            <v>12.06</v>
          </cell>
          <cell r="G432">
            <v>12.06</v>
          </cell>
        </row>
        <row r="433">
          <cell r="A433" t="str">
            <v>04.21.210</v>
          </cell>
          <cell r="C433" t="str">
            <v>Remoção de reator para lâmpada fixo em poste</v>
          </cell>
          <cell r="D433" t="str">
            <v>un</v>
          </cell>
          <cell r="E433">
            <v>0</v>
          </cell>
          <cell r="F433">
            <v>68.540000000000006</v>
          </cell>
          <cell r="G433">
            <v>68.540000000000006</v>
          </cell>
        </row>
        <row r="434">
          <cell r="A434" t="str">
            <v>04.21.240</v>
          </cell>
          <cell r="C434" t="str">
            <v>Remoção de relé</v>
          </cell>
          <cell r="D434" t="str">
            <v>un</v>
          </cell>
          <cell r="E434">
            <v>0</v>
          </cell>
          <cell r="F434">
            <v>16.260000000000002</v>
          </cell>
          <cell r="G434">
            <v>16.260000000000002</v>
          </cell>
        </row>
        <row r="435">
          <cell r="A435" t="str">
            <v>04.21.260</v>
          </cell>
          <cell r="C435" t="str">
            <v>Remoção de roldana</v>
          </cell>
          <cell r="D435" t="str">
            <v>un</v>
          </cell>
          <cell r="E435">
            <v>0</v>
          </cell>
          <cell r="F435">
            <v>2.79</v>
          </cell>
          <cell r="G435">
            <v>2.79</v>
          </cell>
        </row>
        <row r="436">
          <cell r="A436" t="str">
            <v>04.21.280</v>
          </cell>
          <cell r="C436" t="str">
            <v>Remoção de soquete</v>
          </cell>
          <cell r="D436" t="str">
            <v>un</v>
          </cell>
          <cell r="E436">
            <v>0</v>
          </cell>
          <cell r="F436">
            <v>2.79</v>
          </cell>
          <cell r="G436">
            <v>2.79</v>
          </cell>
        </row>
        <row r="437">
          <cell r="A437" t="str">
            <v>04.21.300</v>
          </cell>
          <cell r="C437" t="str">
            <v>Remoção de suporte de transformador em poste singelo ou estaleiro</v>
          </cell>
          <cell r="D437" t="str">
            <v>un</v>
          </cell>
          <cell r="E437">
            <v>0</v>
          </cell>
          <cell r="F437">
            <v>22.3</v>
          </cell>
          <cell r="G437">
            <v>22.3</v>
          </cell>
        </row>
        <row r="438">
          <cell r="A438" t="str">
            <v>04.22</v>
          </cell>
          <cell r="B438" t="str">
            <v>Retirada em instalação elétrica - letra T até o final</v>
          </cell>
        </row>
        <row r="439">
          <cell r="A439" t="str">
            <v>04.22.020</v>
          </cell>
          <cell r="C439" t="str">
            <v>Remoção de terminal ou conector para cabos</v>
          </cell>
          <cell r="D439" t="str">
            <v>un</v>
          </cell>
          <cell r="E439">
            <v>0</v>
          </cell>
          <cell r="F439">
            <v>3.48</v>
          </cell>
          <cell r="G439">
            <v>3.48</v>
          </cell>
        </row>
        <row r="440">
          <cell r="A440" t="str">
            <v>04.22.040</v>
          </cell>
          <cell r="C440" t="str">
            <v>Remoção de transformador de potência em cabine primária</v>
          </cell>
          <cell r="D440" t="str">
            <v>un</v>
          </cell>
          <cell r="E440">
            <v>0</v>
          </cell>
          <cell r="F440">
            <v>237.5</v>
          </cell>
          <cell r="G440">
            <v>237.5</v>
          </cell>
        </row>
        <row r="441">
          <cell r="A441" t="str">
            <v>04.22.050</v>
          </cell>
          <cell r="C441" t="str">
            <v>Remoção de transformador de potencial completo (pequeno)</v>
          </cell>
          <cell r="D441" t="str">
            <v>un</v>
          </cell>
          <cell r="E441">
            <v>0</v>
          </cell>
          <cell r="F441">
            <v>22.27</v>
          </cell>
          <cell r="G441">
            <v>22.27</v>
          </cell>
        </row>
        <row r="442">
          <cell r="A442" t="str">
            <v>04.22.060</v>
          </cell>
          <cell r="C442" t="str">
            <v>Remoção de transformador de potência trifásico até 225 kVA, a óleo, em poste singelo</v>
          </cell>
          <cell r="D442" t="str">
            <v>un</v>
          </cell>
          <cell r="E442">
            <v>140.94999999999999</v>
          </cell>
          <cell r="F442">
            <v>274.16000000000003</v>
          </cell>
          <cell r="G442">
            <v>415.11</v>
          </cell>
        </row>
        <row r="443">
          <cell r="A443" t="str">
            <v>04.22.100</v>
          </cell>
          <cell r="C443" t="str">
            <v>Remoção de tubulação elétrica aparente com diâmetro externo acima de 50 mm</v>
          </cell>
          <cell r="D443" t="str">
            <v>m</v>
          </cell>
          <cell r="E443">
            <v>0</v>
          </cell>
          <cell r="F443">
            <v>17.149999999999999</v>
          </cell>
          <cell r="G443">
            <v>17.149999999999999</v>
          </cell>
        </row>
        <row r="444">
          <cell r="A444" t="str">
            <v>04.22.110</v>
          </cell>
          <cell r="C444" t="str">
            <v>Remoção de tubulação elétrica aparente com diâmetro externo até 50 mm</v>
          </cell>
          <cell r="D444" t="str">
            <v>m</v>
          </cell>
          <cell r="E444">
            <v>0</v>
          </cell>
          <cell r="F444">
            <v>8.56</v>
          </cell>
          <cell r="G444">
            <v>8.56</v>
          </cell>
        </row>
        <row r="445">
          <cell r="A445" t="str">
            <v>04.22.120</v>
          </cell>
          <cell r="C445" t="str">
            <v>Remoção de tubulação elétrica embutida com diâmetro externo acima de 50 mm</v>
          </cell>
          <cell r="D445" t="str">
            <v>m</v>
          </cell>
          <cell r="E445">
            <v>0</v>
          </cell>
          <cell r="F445">
            <v>34.270000000000003</v>
          </cell>
          <cell r="G445">
            <v>34.270000000000003</v>
          </cell>
        </row>
        <row r="446">
          <cell r="A446" t="str">
            <v>04.22.130</v>
          </cell>
          <cell r="C446" t="str">
            <v>Remoção de tubulação elétrica embutida com diâmetro externo até 50 mm</v>
          </cell>
          <cell r="D446" t="str">
            <v>m</v>
          </cell>
          <cell r="E446">
            <v>0</v>
          </cell>
          <cell r="F446">
            <v>17.149999999999999</v>
          </cell>
          <cell r="G446">
            <v>17.149999999999999</v>
          </cell>
        </row>
        <row r="447">
          <cell r="A447" t="str">
            <v>04.22.200</v>
          </cell>
          <cell r="C447" t="str">
            <v>Remoção de vergalhão</v>
          </cell>
          <cell r="D447" t="str">
            <v>m</v>
          </cell>
          <cell r="E447">
            <v>0</v>
          </cell>
          <cell r="F447">
            <v>6.86</v>
          </cell>
          <cell r="G447">
            <v>6.86</v>
          </cell>
        </row>
        <row r="448">
          <cell r="A448" t="str">
            <v>04.30</v>
          </cell>
          <cell r="B448" t="str">
            <v>Retirada em instalação hidráulica</v>
          </cell>
        </row>
        <row r="449">
          <cell r="A449" t="str">
            <v>04.30.020</v>
          </cell>
          <cell r="C449" t="str">
            <v>Remoção de calha ou rufo</v>
          </cell>
          <cell r="D449" t="str">
            <v>m</v>
          </cell>
          <cell r="E449">
            <v>0</v>
          </cell>
          <cell r="F449">
            <v>3.2</v>
          </cell>
          <cell r="G449">
            <v>3.2</v>
          </cell>
        </row>
        <row r="450">
          <cell r="A450" t="str">
            <v>04.30.040</v>
          </cell>
          <cell r="C450" t="str">
            <v>Remoção de condutor aparente</v>
          </cell>
          <cell r="D450" t="str">
            <v>m</v>
          </cell>
          <cell r="E450">
            <v>0</v>
          </cell>
          <cell r="F450">
            <v>2.09</v>
          </cell>
          <cell r="G450">
            <v>2.09</v>
          </cell>
        </row>
        <row r="451">
          <cell r="A451" t="str">
            <v>04.30.060</v>
          </cell>
          <cell r="C451" t="str">
            <v>Remoção de tubulação hidráulica em geral, incluindo conexões, caixas e ralos</v>
          </cell>
          <cell r="D451" t="str">
            <v>m</v>
          </cell>
          <cell r="E451">
            <v>0</v>
          </cell>
          <cell r="F451">
            <v>5.58</v>
          </cell>
          <cell r="G451">
            <v>5.58</v>
          </cell>
        </row>
        <row r="452">
          <cell r="A452" t="str">
            <v>04.30.080</v>
          </cell>
          <cell r="C452" t="str">
            <v>Remoção de hidrante de parede completo</v>
          </cell>
          <cell r="D452" t="str">
            <v>un</v>
          </cell>
          <cell r="E452">
            <v>0</v>
          </cell>
          <cell r="F452">
            <v>60.99</v>
          </cell>
          <cell r="G452">
            <v>60.99</v>
          </cell>
        </row>
        <row r="453">
          <cell r="A453" t="str">
            <v>04.30.100</v>
          </cell>
          <cell r="C453" t="str">
            <v>Remoção de reservatório em fibrocimento até 1000 litros</v>
          </cell>
          <cell r="D453" t="str">
            <v>un</v>
          </cell>
          <cell r="E453">
            <v>0</v>
          </cell>
          <cell r="F453">
            <v>102.81</v>
          </cell>
          <cell r="G453">
            <v>102.81</v>
          </cell>
        </row>
        <row r="454">
          <cell r="A454" t="str">
            <v>04.31</v>
          </cell>
          <cell r="B454" t="str">
            <v>Retirada em instalação de combate a incêndio</v>
          </cell>
        </row>
        <row r="455">
          <cell r="A455" t="str">
            <v>04.31.010</v>
          </cell>
          <cell r="C455" t="str">
            <v>Retirada de bico de sprinkler</v>
          </cell>
          <cell r="D455" t="str">
            <v>un</v>
          </cell>
          <cell r="E455">
            <v>0</v>
          </cell>
          <cell r="F455">
            <v>9.65</v>
          </cell>
          <cell r="G455">
            <v>9.65</v>
          </cell>
        </row>
        <row r="456">
          <cell r="A456" t="str">
            <v>04.35</v>
          </cell>
          <cell r="B456" t="str">
            <v>Retirada de sistema e equipamento de conforto mecânico</v>
          </cell>
        </row>
        <row r="457">
          <cell r="A457" t="str">
            <v>04.35.050</v>
          </cell>
          <cell r="C457" t="str">
            <v>Retirada de aparelho de ar condicionado portátil</v>
          </cell>
          <cell r="D457" t="str">
            <v>un</v>
          </cell>
          <cell r="E457">
            <v>0</v>
          </cell>
          <cell r="F457">
            <v>15.54</v>
          </cell>
          <cell r="G457">
            <v>15.54</v>
          </cell>
        </row>
        <row r="458">
          <cell r="A458" t="str">
            <v>04.40</v>
          </cell>
          <cell r="B458" t="str">
            <v>Retirada diversa de peças pré-moldadas</v>
          </cell>
        </row>
        <row r="459">
          <cell r="A459" t="str">
            <v>04.40.010</v>
          </cell>
          <cell r="C459" t="str">
            <v>Retirada manual de guia pré-moldada, inclusive limpeza, carregamento, transporte até 1 quilômetro e descarregamento</v>
          </cell>
          <cell r="D459" t="str">
            <v>m</v>
          </cell>
          <cell r="E459">
            <v>0.48</v>
          </cell>
          <cell r="F459">
            <v>5.58</v>
          </cell>
          <cell r="G459">
            <v>6.06</v>
          </cell>
        </row>
        <row r="460">
          <cell r="A460" t="str">
            <v>04.40.020</v>
          </cell>
          <cell r="C460" t="str">
            <v>Retirada de soleira ou peitoril em geral</v>
          </cell>
          <cell r="D460" t="str">
            <v>m</v>
          </cell>
          <cell r="E460">
            <v>0</v>
          </cell>
          <cell r="F460">
            <v>2.79</v>
          </cell>
          <cell r="G460">
            <v>2.79</v>
          </cell>
        </row>
        <row r="461">
          <cell r="A461" t="str">
            <v>04.40.030</v>
          </cell>
          <cell r="C461" t="str">
            <v>Retirada manual de guia pré-moldada, inclusive limpeza e empilhamento</v>
          </cell>
          <cell r="D461" t="str">
            <v>m</v>
          </cell>
          <cell r="E461">
            <v>0</v>
          </cell>
          <cell r="F461">
            <v>5.58</v>
          </cell>
          <cell r="G461">
            <v>5.58</v>
          </cell>
        </row>
        <row r="462">
          <cell r="A462" t="str">
            <v>04.40.050</v>
          </cell>
          <cell r="C462" t="str">
            <v>Retirada manual de paralelepípedo ou lajota de concreto, inclusive limpeza, carregamento, transporte até 1 quilômetro e descarregamento</v>
          </cell>
          <cell r="D462" t="str">
            <v>m²</v>
          </cell>
          <cell r="E462">
            <v>3.81</v>
          </cell>
          <cell r="F462">
            <v>8.36</v>
          </cell>
          <cell r="G462">
            <v>12.17</v>
          </cell>
        </row>
        <row r="463">
          <cell r="A463" t="str">
            <v>04.40.070</v>
          </cell>
          <cell r="C463" t="str">
            <v>Retirada manual de paralelepípedo ou lajota de concreto, inclusive limpeza e empilhamento</v>
          </cell>
          <cell r="D463" t="str">
            <v>m²</v>
          </cell>
          <cell r="E463">
            <v>0</v>
          </cell>
          <cell r="F463">
            <v>8.36</v>
          </cell>
          <cell r="G463">
            <v>8.36</v>
          </cell>
        </row>
        <row r="464">
          <cell r="A464" t="str">
            <v>04.41</v>
          </cell>
          <cell r="B464" t="str">
            <v>Retirada de dispositivos viários</v>
          </cell>
        </row>
        <row r="465">
          <cell r="A465" t="str">
            <v>04.41.001</v>
          </cell>
          <cell r="C465" t="str">
            <v>Retirada de placa de solo</v>
          </cell>
          <cell r="D465" t="str">
            <v>m²</v>
          </cell>
          <cell r="E465">
            <v>23.54</v>
          </cell>
          <cell r="F465">
            <v>12.37</v>
          </cell>
          <cell r="G465">
            <v>35.909999999999997</v>
          </cell>
        </row>
        <row r="466">
          <cell r="A466" t="str">
            <v>05</v>
          </cell>
          <cell r="B466" t="str">
            <v>TRANSPORTE E MOVIMENTAÇÃO, DENTRO E FORA DA OBRA</v>
          </cell>
        </row>
        <row r="467">
          <cell r="A467" t="str">
            <v>05.04</v>
          </cell>
          <cell r="B467" t="str">
            <v>Transporte de material solto</v>
          </cell>
        </row>
        <row r="468">
          <cell r="A468" t="str">
            <v>05.04.060</v>
          </cell>
          <cell r="C468" t="str">
            <v>Transporte manual horizontal e/ou vertical de entulho até o local de despejo - ensacado</v>
          </cell>
          <cell r="D468" t="str">
            <v>m³</v>
          </cell>
          <cell r="E468">
            <v>15.48</v>
          </cell>
          <cell r="F468">
            <v>75.28</v>
          </cell>
          <cell r="G468">
            <v>90.76</v>
          </cell>
        </row>
        <row r="469">
          <cell r="A469" t="str">
            <v>05.07</v>
          </cell>
          <cell r="B469" t="str">
            <v>Transporte comercial, carreteiro e aluguel</v>
          </cell>
        </row>
        <row r="470">
          <cell r="A470" t="str">
            <v>05.07.040</v>
          </cell>
          <cell r="C470" t="str">
            <v>Remoção de entulho separado de obra com caçamba metálica - terra, alvenaria, concreto, argamassa, madeira, papel, plástico ou metal</v>
          </cell>
          <cell r="D470" t="str">
            <v>m³</v>
          </cell>
          <cell r="E470">
            <v>77.67</v>
          </cell>
          <cell r="F470">
            <v>8.36</v>
          </cell>
          <cell r="G470">
            <v>86.03</v>
          </cell>
        </row>
        <row r="471">
          <cell r="A471" t="str">
            <v>05.07.050</v>
          </cell>
          <cell r="C471" t="str">
            <v>Remoção de entulho de obra com caçamba metálica - material volumoso e misturado por alvenaria, terra, madeira, papel, plástico e metal</v>
          </cell>
          <cell r="D471" t="str">
            <v>m³</v>
          </cell>
          <cell r="E471">
            <v>79.03</v>
          </cell>
          <cell r="F471">
            <v>8.36</v>
          </cell>
          <cell r="G471">
            <v>87.39</v>
          </cell>
        </row>
        <row r="472">
          <cell r="A472" t="str">
            <v>05.07.060</v>
          </cell>
          <cell r="C472" t="str">
            <v>Remoção de entulho de obra com caçamba metálica - material rejeitado e misturado por vegetação, isopor, manta asfáltica e lã de vidro</v>
          </cell>
          <cell r="D472" t="str">
            <v>m³</v>
          </cell>
          <cell r="E472">
            <v>90.17</v>
          </cell>
          <cell r="F472">
            <v>8.36</v>
          </cell>
          <cell r="G472">
            <v>98.53</v>
          </cell>
        </row>
        <row r="473">
          <cell r="A473" t="str">
            <v>05.07.070</v>
          </cell>
          <cell r="C473" t="str">
            <v>Remoção de entulho de obra com caçamba metálica - gesso e/ou drywall</v>
          </cell>
          <cell r="D473" t="str">
            <v>m³</v>
          </cell>
          <cell r="E473">
            <v>80.17</v>
          </cell>
          <cell r="F473">
            <v>8.36</v>
          </cell>
          <cell r="G473">
            <v>88.53</v>
          </cell>
        </row>
        <row r="474">
          <cell r="A474" t="str">
            <v>05.08</v>
          </cell>
          <cell r="B474" t="str">
            <v>Transporte mecanizado de material solto</v>
          </cell>
        </row>
        <row r="475">
          <cell r="A475" t="str">
            <v>05.08.060</v>
          </cell>
          <cell r="C475" t="str">
            <v>Transporte de entulho, para distâncias superiores ao 3° km até o 5° km</v>
          </cell>
          <cell r="D475" t="str">
            <v>m³</v>
          </cell>
          <cell r="E475">
            <v>11.44</v>
          </cell>
          <cell r="F475">
            <v>0</v>
          </cell>
          <cell r="G475">
            <v>11.44</v>
          </cell>
        </row>
        <row r="476">
          <cell r="A476" t="str">
            <v>05.08.080</v>
          </cell>
          <cell r="C476" t="str">
            <v>Transporte de entulho, para distâncias superiores ao 5° km até o 10° km</v>
          </cell>
          <cell r="D476" t="str">
            <v>m³</v>
          </cell>
          <cell r="E476">
            <v>21.46</v>
          </cell>
          <cell r="F476">
            <v>0</v>
          </cell>
          <cell r="G476">
            <v>21.46</v>
          </cell>
        </row>
        <row r="477">
          <cell r="A477" t="str">
            <v>05.08.100</v>
          </cell>
          <cell r="C477" t="str">
            <v>Transporte de entulho, para distâncias superiores ao 10° km até o 15° km</v>
          </cell>
          <cell r="D477" t="str">
            <v>m³</v>
          </cell>
          <cell r="E477">
            <v>26.64</v>
          </cell>
          <cell r="F477">
            <v>0</v>
          </cell>
          <cell r="G477">
            <v>26.64</v>
          </cell>
        </row>
        <row r="478">
          <cell r="A478" t="str">
            <v>05.08.120</v>
          </cell>
          <cell r="C478" t="str">
            <v>Transporte de entulho, para distâncias superiores ao 15° km até o 20° km</v>
          </cell>
          <cell r="D478" t="str">
            <v>m³</v>
          </cell>
          <cell r="E478">
            <v>30.3</v>
          </cell>
          <cell r="F478">
            <v>0</v>
          </cell>
          <cell r="G478">
            <v>30.3</v>
          </cell>
        </row>
        <row r="479">
          <cell r="A479" t="str">
            <v>05.08.140</v>
          </cell>
          <cell r="C479" t="str">
            <v>Transporte de entulho, para distâncias superiores ao 20° km</v>
          </cell>
          <cell r="D479" t="str">
            <v>m³xkm</v>
          </cell>
          <cell r="E479">
            <v>1.52</v>
          </cell>
          <cell r="F479">
            <v>0</v>
          </cell>
          <cell r="G479">
            <v>1.52</v>
          </cell>
        </row>
        <row r="480">
          <cell r="A480" t="str">
            <v>05.08.220</v>
          </cell>
          <cell r="C480" t="str">
            <v>Carregamento mecanizado de entulho fragmentado, com caminhão à disposição dentro da obra, até o raio de 1 km</v>
          </cell>
          <cell r="D480" t="str">
            <v>m³</v>
          </cell>
          <cell r="E480">
            <v>9.5</v>
          </cell>
          <cell r="F480">
            <v>0</v>
          </cell>
          <cell r="G480">
            <v>9.5</v>
          </cell>
        </row>
        <row r="481">
          <cell r="A481" t="str">
            <v>05.09</v>
          </cell>
          <cell r="B481" t="str">
            <v>Taxas de recolhimento</v>
          </cell>
        </row>
        <row r="482">
          <cell r="A482" t="str">
            <v>05.09.006</v>
          </cell>
          <cell r="C482" t="str">
            <v>Taxa de destinação de resíduo sólido em aterro, tipo inerte</v>
          </cell>
          <cell r="D482" t="str">
            <v>t</v>
          </cell>
          <cell r="E482">
            <v>29.85</v>
          </cell>
          <cell r="F482">
            <v>0</v>
          </cell>
          <cell r="G482">
            <v>29.85</v>
          </cell>
        </row>
        <row r="483">
          <cell r="A483" t="str">
            <v>05.09.007</v>
          </cell>
          <cell r="C483" t="str">
            <v>Taxa de destinação de resíduo sólido em aterro, tipo solo/terra</v>
          </cell>
          <cell r="D483" t="str">
            <v>m³</v>
          </cell>
          <cell r="E483">
            <v>22.87</v>
          </cell>
          <cell r="F483">
            <v>0</v>
          </cell>
          <cell r="G483">
            <v>22.87</v>
          </cell>
        </row>
        <row r="484">
          <cell r="A484" t="str">
            <v>05.09.008</v>
          </cell>
          <cell r="C484" t="str">
            <v>Transporte e taxa de destinação de resíduo sólido em aterro, tipo telhas cimento amianto</v>
          </cell>
          <cell r="D484" t="str">
            <v>t</v>
          </cell>
          <cell r="E484">
            <v>766.67</v>
          </cell>
          <cell r="F484">
            <v>0</v>
          </cell>
          <cell r="G484">
            <v>766.67</v>
          </cell>
        </row>
        <row r="485">
          <cell r="A485" t="str">
            <v>05.10</v>
          </cell>
          <cell r="B485" t="str">
            <v>Transporte mecanizado de solo</v>
          </cell>
        </row>
        <row r="486">
          <cell r="A486" t="str">
            <v>05.10.010</v>
          </cell>
          <cell r="C486" t="str">
            <v>Carregamento mecanizado de solo de 1ª e 2ª categoria</v>
          </cell>
          <cell r="D486" t="str">
            <v>m³</v>
          </cell>
          <cell r="E486">
            <v>3.25</v>
          </cell>
          <cell r="F486">
            <v>0</v>
          </cell>
          <cell r="G486">
            <v>3.25</v>
          </cell>
        </row>
        <row r="487">
          <cell r="A487" t="str">
            <v>05.10.020</v>
          </cell>
          <cell r="C487" t="str">
            <v>Transporte de solo de 1ª e 2ª categoria por caminhão até o 2° km</v>
          </cell>
          <cell r="D487" t="str">
            <v>m³</v>
          </cell>
          <cell r="E487">
            <v>4.54</v>
          </cell>
          <cell r="F487">
            <v>0</v>
          </cell>
          <cell r="G487">
            <v>4.54</v>
          </cell>
        </row>
        <row r="488">
          <cell r="A488" t="str">
            <v>05.10.021</v>
          </cell>
          <cell r="C488" t="str">
            <v>Transporte de solo de 1ª e 2ª categoria por caminhão para distâncias superiores ao 2° km até o 3° km</v>
          </cell>
          <cell r="D488" t="str">
            <v>m³</v>
          </cell>
          <cell r="E488">
            <v>6.78</v>
          </cell>
          <cell r="F488">
            <v>0</v>
          </cell>
          <cell r="G488">
            <v>6.78</v>
          </cell>
        </row>
        <row r="489">
          <cell r="A489" t="str">
            <v>05.10.022</v>
          </cell>
          <cell r="C489" t="str">
            <v>Transporte de solo de 1ª e 2ª categoria por caminhão para distâncias superiores ao 3° km até o 5° km</v>
          </cell>
          <cell r="D489" t="str">
            <v>m³</v>
          </cell>
          <cell r="E489">
            <v>7.49</v>
          </cell>
          <cell r="F489">
            <v>0</v>
          </cell>
          <cell r="G489">
            <v>7.49</v>
          </cell>
        </row>
        <row r="490">
          <cell r="A490" t="str">
            <v>05.10.023</v>
          </cell>
          <cell r="C490" t="str">
            <v>Transporte de solo de 1ª e 2ª categoria por caminhão para distâncias superiores ao 5° km até o 10° km</v>
          </cell>
          <cell r="D490" t="str">
            <v>m³</v>
          </cell>
          <cell r="E490">
            <v>10.02</v>
          </cell>
          <cell r="F490">
            <v>0</v>
          </cell>
          <cell r="G490">
            <v>10.02</v>
          </cell>
        </row>
        <row r="491">
          <cell r="A491" t="str">
            <v>05.10.024</v>
          </cell>
          <cell r="C491" t="str">
            <v>Transporte de solo de 1ª e 2ª categoria por caminhão para distâncias superiores ao 10° km até o 15° km</v>
          </cell>
          <cell r="D491" t="str">
            <v>m³</v>
          </cell>
          <cell r="E491">
            <v>15.01</v>
          </cell>
          <cell r="F491">
            <v>0</v>
          </cell>
          <cell r="G491">
            <v>15.01</v>
          </cell>
        </row>
        <row r="492">
          <cell r="A492" t="str">
            <v>05.10.025</v>
          </cell>
          <cell r="C492" t="str">
            <v>Transporte de solo de 1ª e 2ª categoria por caminhão para distâncias superiores ao 15° km até o 20° km</v>
          </cell>
          <cell r="D492" t="str">
            <v>m³</v>
          </cell>
          <cell r="E492">
            <v>19.989999999999998</v>
          </cell>
          <cell r="F492">
            <v>0</v>
          </cell>
          <cell r="G492">
            <v>19.989999999999998</v>
          </cell>
        </row>
        <row r="493">
          <cell r="A493" t="str">
            <v>05.10.026</v>
          </cell>
          <cell r="C493" t="str">
            <v>Transporte de solo de 1ª e 2ª categoria por caminhão para distâncias superiores ao 20° km</v>
          </cell>
          <cell r="D493" t="str">
            <v>m³xkm</v>
          </cell>
          <cell r="E493">
            <v>0.97</v>
          </cell>
          <cell r="F493">
            <v>0</v>
          </cell>
          <cell r="G493">
            <v>0.97</v>
          </cell>
        </row>
        <row r="494">
          <cell r="A494" t="str">
            <v>05.10.030</v>
          </cell>
          <cell r="C494" t="str">
            <v>Transporte de solo brejoso por caminhão até o 2° km</v>
          </cell>
          <cell r="D494" t="str">
            <v>m³</v>
          </cell>
          <cell r="E494">
            <v>7.81</v>
          </cell>
          <cell r="F494">
            <v>0</v>
          </cell>
          <cell r="G494">
            <v>7.81</v>
          </cell>
        </row>
        <row r="495">
          <cell r="A495" t="str">
            <v>05.10.031</v>
          </cell>
          <cell r="C495" t="str">
            <v>Transporte de solo brejoso por caminhão para distâncias superiores ao 2° km até o 3° km</v>
          </cell>
          <cell r="D495" t="str">
            <v>m³</v>
          </cell>
          <cell r="E495">
            <v>10.77</v>
          </cell>
          <cell r="F495">
            <v>0</v>
          </cell>
          <cell r="G495">
            <v>10.77</v>
          </cell>
        </row>
        <row r="496">
          <cell r="A496" t="str">
            <v>05.10.032</v>
          </cell>
          <cell r="C496" t="str">
            <v>Transporte de solo brejoso por caminhão para distâncias superiores ao 3° km até o 5° km</v>
          </cell>
          <cell r="D496" t="str">
            <v>m³</v>
          </cell>
          <cell r="E496">
            <v>11.25</v>
          </cell>
          <cell r="F496">
            <v>0</v>
          </cell>
          <cell r="G496">
            <v>11.25</v>
          </cell>
        </row>
        <row r="497">
          <cell r="A497" t="str">
            <v>05.10.033</v>
          </cell>
          <cell r="C497" t="str">
            <v>Transporte de solo brejoso por caminhão para distâncias superiores ao 5° km até o 10° km</v>
          </cell>
          <cell r="D497" t="str">
            <v>m³</v>
          </cell>
          <cell r="E497">
            <v>14.37</v>
          </cell>
          <cell r="F497">
            <v>0</v>
          </cell>
          <cell r="G497">
            <v>14.37</v>
          </cell>
        </row>
        <row r="498">
          <cell r="A498" t="str">
            <v>05.10.034</v>
          </cell>
          <cell r="C498" t="str">
            <v>Transporte de solo brejoso por caminhão para distâncias superiores ao 10° km até o 15° km</v>
          </cell>
          <cell r="D498" t="str">
            <v>m³</v>
          </cell>
          <cell r="E498">
            <v>21.55</v>
          </cell>
          <cell r="F498">
            <v>0</v>
          </cell>
          <cell r="G498">
            <v>21.55</v>
          </cell>
        </row>
        <row r="499">
          <cell r="A499" t="str">
            <v>05.10.035</v>
          </cell>
          <cell r="C499" t="str">
            <v>Transporte de solo brejoso por caminhão para distâncias superiores ao 15° km até o 20° km</v>
          </cell>
          <cell r="D499" t="str">
            <v>m³</v>
          </cell>
          <cell r="E499">
            <v>28.72</v>
          </cell>
          <cell r="F499">
            <v>0</v>
          </cell>
          <cell r="G499">
            <v>28.72</v>
          </cell>
        </row>
        <row r="500">
          <cell r="A500" t="str">
            <v>05.10.036</v>
          </cell>
          <cell r="C500" t="str">
            <v>Transporte de solo brejoso por caminhão para distâncias superiores ao 20° km</v>
          </cell>
          <cell r="D500" t="str">
            <v>m³xkm</v>
          </cell>
          <cell r="E500">
            <v>1.39</v>
          </cell>
          <cell r="F500">
            <v>0</v>
          </cell>
          <cell r="G500">
            <v>1.39</v>
          </cell>
        </row>
        <row r="501">
          <cell r="A501" t="str">
            <v>06</v>
          </cell>
          <cell r="B501" t="str">
            <v>SERVIÇO EM SOLO E ROCHA, MANUAL</v>
          </cell>
        </row>
        <row r="502">
          <cell r="A502" t="str">
            <v>06.01</v>
          </cell>
          <cell r="B502" t="str">
            <v>Escavação manual em campo aberto de solo, exceto rocha</v>
          </cell>
        </row>
        <row r="503">
          <cell r="A503" t="str">
            <v>06.01.020</v>
          </cell>
          <cell r="C503" t="str">
            <v>Escavação manual em solo de 1ª e 2ª categoria em campo aberto</v>
          </cell>
          <cell r="D503" t="str">
            <v>m³</v>
          </cell>
          <cell r="E503">
            <v>0</v>
          </cell>
          <cell r="F503">
            <v>34.86</v>
          </cell>
          <cell r="G503">
            <v>34.86</v>
          </cell>
        </row>
        <row r="504">
          <cell r="A504" t="str">
            <v>06.01.040</v>
          </cell>
          <cell r="C504" t="str">
            <v>Escavação manual em solo brejoso em campo aberto</v>
          </cell>
          <cell r="D504" t="str">
            <v>m³</v>
          </cell>
          <cell r="E504">
            <v>0</v>
          </cell>
          <cell r="F504">
            <v>43.5</v>
          </cell>
          <cell r="G504">
            <v>43.5</v>
          </cell>
        </row>
        <row r="505">
          <cell r="A505" t="str">
            <v>06.02</v>
          </cell>
          <cell r="B505" t="str">
            <v>Escavação manual em valas e buracos de solo, exceto rocha</v>
          </cell>
        </row>
        <row r="506">
          <cell r="A506" t="str">
            <v>06.02.020</v>
          </cell>
          <cell r="C506" t="str">
            <v>Escavação manual em solo de 1ª e 2ª categoria em vala ou cava até 1,5 m</v>
          </cell>
          <cell r="D506" t="str">
            <v>m³</v>
          </cell>
          <cell r="E506">
            <v>0</v>
          </cell>
          <cell r="F506">
            <v>41.82</v>
          </cell>
          <cell r="G506">
            <v>41.82</v>
          </cell>
        </row>
        <row r="507">
          <cell r="A507" t="str">
            <v>06.02.040</v>
          </cell>
          <cell r="C507" t="str">
            <v>Escavação manual em solo de 1ª e 2ª categoria em vala ou cava além de 1,5 m</v>
          </cell>
          <cell r="D507" t="str">
            <v>m³</v>
          </cell>
          <cell r="E507">
            <v>0</v>
          </cell>
          <cell r="F507">
            <v>54.08</v>
          </cell>
          <cell r="G507">
            <v>54.08</v>
          </cell>
        </row>
        <row r="508">
          <cell r="A508" t="str">
            <v>06.11</v>
          </cell>
          <cell r="B508" t="str">
            <v>Reaterro manual sem fornecimento de material</v>
          </cell>
        </row>
        <row r="509">
          <cell r="A509" t="str">
            <v>06.11.020</v>
          </cell>
          <cell r="C509" t="str">
            <v>Reaterro manual para simples regularização sem compactação</v>
          </cell>
          <cell r="D509" t="str">
            <v>m³</v>
          </cell>
          <cell r="E509">
            <v>0</v>
          </cell>
          <cell r="F509">
            <v>5.99</v>
          </cell>
          <cell r="G509">
            <v>5.99</v>
          </cell>
        </row>
        <row r="510">
          <cell r="A510" t="str">
            <v>06.11.040</v>
          </cell>
          <cell r="C510" t="str">
            <v>Reaterro manual apiloado sem controle de compactação</v>
          </cell>
          <cell r="D510" t="str">
            <v>m³</v>
          </cell>
          <cell r="E510">
            <v>0</v>
          </cell>
          <cell r="F510">
            <v>13</v>
          </cell>
          <cell r="G510">
            <v>13</v>
          </cell>
        </row>
        <row r="511">
          <cell r="A511" t="str">
            <v>06.11.060</v>
          </cell>
          <cell r="C511" t="str">
            <v>Reaterro manual com adição de 2% de cimento</v>
          </cell>
          <cell r="D511" t="str">
            <v>m³</v>
          </cell>
          <cell r="E511">
            <v>14.2</v>
          </cell>
          <cell r="F511">
            <v>46.84</v>
          </cell>
          <cell r="G511">
            <v>61.04</v>
          </cell>
        </row>
        <row r="512">
          <cell r="A512" t="str">
            <v>06.12</v>
          </cell>
          <cell r="B512" t="str">
            <v>Aterro manual sem fornecimento de material</v>
          </cell>
        </row>
        <row r="513">
          <cell r="A513" t="str">
            <v>06.12.020</v>
          </cell>
          <cell r="C513" t="str">
            <v>Aterro manual apiloado de área interna com maço de 30 kg</v>
          </cell>
          <cell r="D513" t="str">
            <v>m³</v>
          </cell>
          <cell r="E513">
            <v>0</v>
          </cell>
          <cell r="F513">
            <v>43.06</v>
          </cell>
          <cell r="G513">
            <v>43.06</v>
          </cell>
        </row>
        <row r="514">
          <cell r="A514" t="str">
            <v>06.14</v>
          </cell>
          <cell r="B514" t="str">
            <v>Carga / carregamento e descarga manual</v>
          </cell>
        </row>
        <row r="515">
          <cell r="A515" t="str">
            <v>06.14.020</v>
          </cell>
          <cell r="C515" t="str">
            <v>Carga manual de solo</v>
          </cell>
          <cell r="D515" t="str">
            <v>m³</v>
          </cell>
          <cell r="E515">
            <v>0</v>
          </cell>
          <cell r="F515">
            <v>8.36</v>
          </cell>
          <cell r="G515">
            <v>8.36</v>
          </cell>
        </row>
        <row r="516">
          <cell r="A516" t="str">
            <v>07</v>
          </cell>
          <cell r="B516" t="str">
            <v>SERVIÇO EM SOLO E ROCHA, MECANIZADO</v>
          </cell>
        </row>
        <row r="517">
          <cell r="A517" t="str">
            <v>07.01</v>
          </cell>
          <cell r="B517" t="str">
            <v>Escavação ou corte mecanizados em campo aberto de solo, exceto rocha</v>
          </cell>
        </row>
        <row r="518">
          <cell r="A518" t="str">
            <v>07.01.010</v>
          </cell>
          <cell r="C518" t="str">
            <v>Escavação e carga mecanizada para exploração de solo em jazida</v>
          </cell>
          <cell r="D518" t="str">
            <v>m³</v>
          </cell>
          <cell r="E518">
            <v>8.81</v>
          </cell>
          <cell r="F518">
            <v>0.2</v>
          </cell>
          <cell r="G518">
            <v>9.01</v>
          </cell>
        </row>
        <row r="519">
          <cell r="A519" t="str">
            <v>07.01.020</v>
          </cell>
          <cell r="C519" t="str">
            <v>Escavação e carga mecanizada em solo de 1ª categoria, em campo aberto</v>
          </cell>
          <cell r="D519" t="str">
            <v>m³</v>
          </cell>
          <cell r="E519">
            <v>9.0399999999999991</v>
          </cell>
          <cell r="F519">
            <v>0.2</v>
          </cell>
          <cell r="G519">
            <v>9.24</v>
          </cell>
        </row>
        <row r="520">
          <cell r="A520" t="str">
            <v>07.01.060</v>
          </cell>
          <cell r="C520" t="str">
            <v>Escavação e carga mecanizada em solo de 2ª categoria, em campo aberto</v>
          </cell>
          <cell r="D520" t="str">
            <v>m³</v>
          </cell>
          <cell r="E520">
            <v>14.53</v>
          </cell>
          <cell r="F520">
            <v>0.65</v>
          </cell>
          <cell r="G520">
            <v>15.18</v>
          </cell>
        </row>
        <row r="521">
          <cell r="A521" t="str">
            <v>07.01.120</v>
          </cell>
          <cell r="C521" t="str">
            <v>Carga e remoção de terra até a distância média de 1 km</v>
          </cell>
          <cell r="D521" t="str">
            <v>m³</v>
          </cell>
          <cell r="E521">
            <v>8.4</v>
          </cell>
          <cell r="F521">
            <v>0</v>
          </cell>
          <cell r="G521">
            <v>8.4</v>
          </cell>
        </row>
        <row r="522">
          <cell r="A522" t="str">
            <v>07.02</v>
          </cell>
          <cell r="B522" t="str">
            <v>Escavação mecanizada de valas e buracos em solo, exceto rocha</v>
          </cell>
        </row>
        <row r="523">
          <cell r="A523" t="str">
            <v>07.02.020</v>
          </cell>
          <cell r="C523" t="str">
            <v>Escavação mecanizada de valas ou cavas com profundidade de até 2 m</v>
          </cell>
          <cell r="D523" t="str">
            <v>m³</v>
          </cell>
          <cell r="E523">
            <v>5.45</v>
          </cell>
          <cell r="F523">
            <v>0.89</v>
          </cell>
          <cell r="G523">
            <v>6.34</v>
          </cell>
        </row>
        <row r="524">
          <cell r="A524" t="str">
            <v>07.02.040</v>
          </cell>
          <cell r="C524" t="str">
            <v>Escavação mecanizada de valas ou cavas com profundidade de até 3 m</v>
          </cell>
          <cell r="D524" t="str">
            <v>m³</v>
          </cell>
          <cell r="E524">
            <v>6.15</v>
          </cell>
          <cell r="F524">
            <v>1.01</v>
          </cell>
          <cell r="G524">
            <v>7.16</v>
          </cell>
        </row>
        <row r="525">
          <cell r="A525" t="str">
            <v>07.02.060</v>
          </cell>
          <cell r="C525" t="str">
            <v>Escavação mecanizada de valas ou cavas com profundidade de até 4 m</v>
          </cell>
          <cell r="D525" t="str">
            <v>m³</v>
          </cell>
          <cell r="E525">
            <v>11.04</v>
          </cell>
          <cell r="F525">
            <v>0.57999999999999996</v>
          </cell>
          <cell r="G525">
            <v>11.62</v>
          </cell>
        </row>
        <row r="526">
          <cell r="A526" t="str">
            <v>07.02.080</v>
          </cell>
          <cell r="C526" t="str">
            <v>Escavação mecanizada de valas ou cavas com profundidade acima de 4 m, com escavadeira hidráulica</v>
          </cell>
          <cell r="D526" t="str">
            <v>m³</v>
          </cell>
          <cell r="E526">
            <v>11.7</v>
          </cell>
          <cell r="F526">
            <v>0.55000000000000004</v>
          </cell>
          <cell r="G526">
            <v>12.25</v>
          </cell>
        </row>
        <row r="527">
          <cell r="A527" t="str">
            <v>07.05</v>
          </cell>
          <cell r="B527" t="str">
            <v>Escavação mecanizada em solo brejoso ou turfa</v>
          </cell>
        </row>
        <row r="528">
          <cell r="A528" t="str">
            <v>07.05.010</v>
          </cell>
          <cell r="C528" t="str">
            <v>Escavação e carga mecanizada em solo brejoso ou turfa</v>
          </cell>
          <cell r="D528" t="str">
            <v>m³</v>
          </cell>
          <cell r="E528">
            <v>27.01</v>
          </cell>
          <cell r="F528">
            <v>1.3</v>
          </cell>
          <cell r="G528">
            <v>28.31</v>
          </cell>
        </row>
        <row r="529">
          <cell r="A529" t="str">
            <v>07.05.020</v>
          </cell>
          <cell r="C529" t="str">
            <v>Escavação e carga mecanizada em solo vegetal superficial</v>
          </cell>
          <cell r="D529" t="str">
            <v>m³</v>
          </cell>
          <cell r="E529">
            <v>22.77</v>
          </cell>
          <cell r="F529">
            <v>1.05</v>
          </cell>
          <cell r="G529">
            <v>23.82</v>
          </cell>
        </row>
        <row r="530">
          <cell r="A530" t="str">
            <v>07.06</v>
          </cell>
          <cell r="B530" t="str">
            <v>Escavação ou carga mecanizada em campo aberto</v>
          </cell>
        </row>
        <row r="531">
          <cell r="A531" t="str">
            <v>07.06.010</v>
          </cell>
          <cell r="C531" t="str">
            <v>Escavação e carga mecanizada em campo aberto, com rompedor hidráulico, em rocha</v>
          </cell>
          <cell r="D531" t="str">
            <v>m³</v>
          </cell>
          <cell r="E531">
            <v>265.87</v>
          </cell>
          <cell r="F531">
            <v>0</v>
          </cell>
          <cell r="G531">
            <v>265.87</v>
          </cell>
        </row>
        <row r="532">
          <cell r="A532" t="str">
            <v>07.10</v>
          </cell>
          <cell r="B532" t="str">
            <v>Apiloamento e nivelamento mecanizado de solo</v>
          </cell>
        </row>
        <row r="533">
          <cell r="A533" t="str">
            <v>07.10.020</v>
          </cell>
          <cell r="C533" t="str">
            <v>Espalhamento de solo em bota-fora com compactação sem controle</v>
          </cell>
          <cell r="D533" t="str">
            <v>m³</v>
          </cell>
          <cell r="E533">
            <v>3.57</v>
          </cell>
          <cell r="F533">
            <v>0.08</v>
          </cell>
          <cell r="G533">
            <v>3.65</v>
          </cell>
        </row>
        <row r="534">
          <cell r="A534" t="str">
            <v>07.11</v>
          </cell>
          <cell r="B534" t="str">
            <v>Reaterro mecanizado sem fornecimento de material</v>
          </cell>
        </row>
        <row r="535">
          <cell r="A535" t="str">
            <v>07.11.020</v>
          </cell>
          <cell r="C535" t="str">
            <v>Reaterro compactado mecanizado de vala ou cava com compactador</v>
          </cell>
          <cell r="D535" t="str">
            <v>m³</v>
          </cell>
          <cell r="E535">
            <v>2.67</v>
          </cell>
          <cell r="F535">
            <v>1.94</v>
          </cell>
          <cell r="G535">
            <v>4.6100000000000003</v>
          </cell>
        </row>
        <row r="536">
          <cell r="A536" t="str">
            <v>07.11.040</v>
          </cell>
          <cell r="C536" t="str">
            <v>Reaterro compactado mecanizado de vala ou cava com rolo, mínimo de 95% PN</v>
          </cell>
          <cell r="D536" t="str">
            <v>m³</v>
          </cell>
          <cell r="E536">
            <v>11.71</v>
          </cell>
          <cell r="F536">
            <v>1.78</v>
          </cell>
          <cell r="G536">
            <v>13.49</v>
          </cell>
        </row>
        <row r="537">
          <cell r="A537" t="str">
            <v>07.12</v>
          </cell>
          <cell r="B537" t="str">
            <v>Aterro mecanizado sem fornecimento de material</v>
          </cell>
        </row>
        <row r="538">
          <cell r="A538" t="str">
            <v>07.12.010</v>
          </cell>
          <cell r="C538" t="str">
            <v>Compactação de aterro mecanizado mínimo de 95% PN, sem fornecimento de solo em áreas fechadas</v>
          </cell>
          <cell r="D538" t="str">
            <v>m³</v>
          </cell>
          <cell r="E538">
            <v>9.9499999999999993</v>
          </cell>
          <cell r="F538">
            <v>0.3</v>
          </cell>
          <cell r="G538">
            <v>10.25</v>
          </cell>
        </row>
        <row r="539">
          <cell r="A539" t="str">
            <v>07.12.020</v>
          </cell>
          <cell r="C539" t="str">
            <v>Compactação de aterro mecanizado mínimo de 95% PN, sem fornecimento de solo em campo aberto</v>
          </cell>
          <cell r="D539" t="str">
            <v>m³</v>
          </cell>
          <cell r="E539">
            <v>7.08</v>
          </cell>
          <cell r="F539">
            <v>0.21</v>
          </cell>
          <cell r="G539">
            <v>7.29</v>
          </cell>
        </row>
        <row r="540">
          <cell r="A540" t="str">
            <v>07.12.030</v>
          </cell>
          <cell r="C540" t="str">
            <v>Compactação de aterro mecanizado a 100% PN, sem fornecimento de solo em campo aberto</v>
          </cell>
          <cell r="D540" t="str">
            <v>m³</v>
          </cell>
          <cell r="E540">
            <v>7.2</v>
          </cell>
          <cell r="F540">
            <v>0.1</v>
          </cell>
          <cell r="G540">
            <v>7.3</v>
          </cell>
        </row>
        <row r="541">
          <cell r="A541" t="str">
            <v>07.12.040</v>
          </cell>
          <cell r="C541" t="str">
            <v>Aterro mecanizado por compensação, solo de 1ª categoria em campo aberto, sem compactação do aterro</v>
          </cell>
          <cell r="D541" t="str">
            <v>m³</v>
          </cell>
          <cell r="E541">
            <v>11.43</v>
          </cell>
          <cell r="F541">
            <v>0.28000000000000003</v>
          </cell>
          <cell r="G541">
            <v>11.71</v>
          </cell>
        </row>
        <row r="542">
          <cell r="A542" t="str">
            <v>08</v>
          </cell>
          <cell r="B542" t="str">
            <v>ESCORAMENTO, CONTENÇÃO E DRENAGEM</v>
          </cell>
        </row>
        <row r="543">
          <cell r="A543" t="str">
            <v>08.01</v>
          </cell>
          <cell r="B543" t="str">
            <v>Escoramento</v>
          </cell>
        </row>
        <row r="544">
          <cell r="A544" t="str">
            <v>08.01.020</v>
          </cell>
          <cell r="C544" t="str">
            <v>Escoramento de solo contínuo</v>
          </cell>
          <cell r="D544" t="str">
            <v>m²</v>
          </cell>
          <cell r="E544">
            <v>20.45</v>
          </cell>
          <cell r="F544">
            <v>41.11</v>
          </cell>
          <cell r="G544">
            <v>61.56</v>
          </cell>
        </row>
        <row r="545">
          <cell r="A545" t="str">
            <v>08.01.040</v>
          </cell>
          <cell r="C545" t="str">
            <v>Escoramento de solo descontínuo</v>
          </cell>
          <cell r="D545" t="str">
            <v>m²</v>
          </cell>
          <cell r="E545">
            <v>11.59</v>
          </cell>
          <cell r="F545">
            <v>24.72</v>
          </cell>
          <cell r="G545">
            <v>36.31</v>
          </cell>
        </row>
        <row r="546">
          <cell r="A546" t="str">
            <v>08.01.060</v>
          </cell>
          <cell r="C546" t="str">
            <v>Escoramento de solo pontaletado</v>
          </cell>
          <cell r="D546" t="str">
            <v>m²</v>
          </cell>
          <cell r="E546">
            <v>7.65</v>
          </cell>
          <cell r="F546">
            <v>5.98</v>
          </cell>
          <cell r="G546">
            <v>13.63</v>
          </cell>
        </row>
        <row r="547">
          <cell r="A547" t="str">
            <v>08.01.080</v>
          </cell>
          <cell r="C547" t="str">
            <v>Escoramento de solo especial</v>
          </cell>
          <cell r="D547" t="str">
            <v>m²</v>
          </cell>
          <cell r="E547">
            <v>24.95</v>
          </cell>
          <cell r="F547">
            <v>47.84</v>
          </cell>
          <cell r="G547">
            <v>72.790000000000006</v>
          </cell>
        </row>
        <row r="548">
          <cell r="A548" t="str">
            <v>08.01.100</v>
          </cell>
          <cell r="C548" t="str">
            <v>Escoramento com estacas pranchas metálicas - profundidade até 4 m</v>
          </cell>
          <cell r="D548" t="str">
            <v>m²</v>
          </cell>
          <cell r="E548">
            <v>138.80000000000001</v>
          </cell>
          <cell r="F548">
            <v>0</v>
          </cell>
          <cell r="G548">
            <v>138.80000000000001</v>
          </cell>
        </row>
        <row r="549">
          <cell r="A549" t="str">
            <v>08.01.110</v>
          </cell>
          <cell r="C549" t="str">
            <v>Escoramento com estacas pranchas metálicas - profundidade até 6 m</v>
          </cell>
          <cell r="D549" t="str">
            <v>m²</v>
          </cell>
          <cell r="E549">
            <v>151.77000000000001</v>
          </cell>
          <cell r="F549">
            <v>0</v>
          </cell>
          <cell r="G549">
            <v>151.77000000000001</v>
          </cell>
        </row>
        <row r="550">
          <cell r="A550" t="str">
            <v>08.01.120</v>
          </cell>
          <cell r="C550" t="str">
            <v>Escoramento com estacas pranchas metálicas - profundidade até 8 m</v>
          </cell>
          <cell r="D550" t="str">
            <v>m²</v>
          </cell>
          <cell r="E550">
            <v>167.89</v>
          </cell>
          <cell r="F550">
            <v>0</v>
          </cell>
          <cell r="G550">
            <v>167.89</v>
          </cell>
        </row>
        <row r="551">
          <cell r="A551" t="str">
            <v>08.02</v>
          </cell>
          <cell r="B551" t="str">
            <v>Cimbramento</v>
          </cell>
        </row>
        <row r="552">
          <cell r="A552" t="str">
            <v>08.02.020</v>
          </cell>
          <cell r="C552" t="str">
            <v>Cimbramento em madeira com estroncas de eucalipto</v>
          </cell>
          <cell r="D552" t="str">
            <v>m³</v>
          </cell>
          <cell r="E552">
            <v>15.75</v>
          </cell>
          <cell r="F552">
            <v>22.43</v>
          </cell>
          <cell r="G552">
            <v>38.18</v>
          </cell>
        </row>
        <row r="553">
          <cell r="A553" t="str">
            <v>08.02.040</v>
          </cell>
          <cell r="C553" t="str">
            <v>Cimbramento em perfil metálico para obras de arte</v>
          </cell>
          <cell r="D553" t="str">
            <v>kg</v>
          </cell>
          <cell r="E553">
            <v>3.47</v>
          </cell>
          <cell r="F553">
            <v>1.54</v>
          </cell>
          <cell r="G553">
            <v>5.01</v>
          </cell>
        </row>
        <row r="554">
          <cell r="A554" t="str">
            <v>08.02.050</v>
          </cell>
          <cell r="C554" t="str">
            <v>Cimbramento tubular metálico</v>
          </cell>
          <cell r="D554" t="str">
            <v>m³xmês</v>
          </cell>
          <cell r="E554">
            <v>3.23</v>
          </cell>
          <cell r="F554">
            <v>1.4</v>
          </cell>
          <cell r="G554">
            <v>4.63</v>
          </cell>
        </row>
        <row r="555">
          <cell r="A555" t="str">
            <v>08.02.060</v>
          </cell>
          <cell r="C555" t="str">
            <v>Montagem e desmontagem de cimbramento tubular metálico</v>
          </cell>
          <cell r="D555" t="str">
            <v>m³</v>
          </cell>
          <cell r="E555">
            <v>0</v>
          </cell>
          <cell r="F555">
            <v>10.6</v>
          </cell>
          <cell r="G555">
            <v>10.6</v>
          </cell>
        </row>
        <row r="556">
          <cell r="A556" t="str">
            <v>08.03</v>
          </cell>
          <cell r="B556" t="str">
            <v>Descimbramento</v>
          </cell>
        </row>
        <row r="557">
          <cell r="A557" t="str">
            <v>08.03.020</v>
          </cell>
          <cell r="C557" t="str">
            <v>Descimbramento em madeira</v>
          </cell>
          <cell r="D557" t="str">
            <v>m³</v>
          </cell>
          <cell r="E557">
            <v>0</v>
          </cell>
          <cell r="F557">
            <v>6.19</v>
          </cell>
          <cell r="G557">
            <v>6.19</v>
          </cell>
        </row>
        <row r="558">
          <cell r="A558" t="str">
            <v>08.05</v>
          </cell>
          <cell r="B558" t="str">
            <v>Manta, filtro e dreno</v>
          </cell>
        </row>
        <row r="559">
          <cell r="A559" t="str">
            <v>08.05.010</v>
          </cell>
          <cell r="C559" t="str">
            <v>Geomembrana em polietileno de alta densidade PEAD de 1 mm</v>
          </cell>
          <cell r="D559" t="str">
            <v>m²</v>
          </cell>
          <cell r="E559">
            <v>18.23</v>
          </cell>
          <cell r="F559">
            <v>0.53</v>
          </cell>
          <cell r="G559">
            <v>18.760000000000002</v>
          </cell>
        </row>
        <row r="560">
          <cell r="A560" t="str">
            <v>08.05.100</v>
          </cell>
          <cell r="C560" t="str">
            <v>Dreno com pedra britada</v>
          </cell>
          <cell r="D560" t="str">
            <v>m³</v>
          </cell>
          <cell r="E560">
            <v>78.430000000000007</v>
          </cell>
          <cell r="F560">
            <v>15.47</v>
          </cell>
          <cell r="G560">
            <v>93.9</v>
          </cell>
        </row>
        <row r="561">
          <cell r="A561" t="str">
            <v>08.05.110</v>
          </cell>
          <cell r="C561" t="str">
            <v>Dreno com areia grossa</v>
          </cell>
          <cell r="D561" t="str">
            <v>m³</v>
          </cell>
          <cell r="E561">
            <v>98.89</v>
          </cell>
          <cell r="F561">
            <v>9.2799999999999994</v>
          </cell>
          <cell r="G561">
            <v>108.17</v>
          </cell>
        </row>
        <row r="562">
          <cell r="A562" t="str">
            <v>08.05.180</v>
          </cell>
          <cell r="C562" t="str">
            <v>Manta geotêxtil com resistência à tração longitudinal de 10kN/m e transversal de 9kN/m</v>
          </cell>
          <cell r="D562" t="str">
            <v>m²</v>
          </cell>
          <cell r="E562">
            <v>3</v>
          </cell>
          <cell r="F562">
            <v>9.2799999999999994</v>
          </cell>
          <cell r="G562">
            <v>12.28</v>
          </cell>
        </row>
        <row r="563">
          <cell r="A563" t="str">
            <v>08.05.190</v>
          </cell>
          <cell r="C563" t="str">
            <v>Manta geotêxtil com resistência à tração longitudinal de 16kN/m e transversal de 14kN/m</v>
          </cell>
          <cell r="D563" t="str">
            <v>m²</v>
          </cell>
          <cell r="E563">
            <v>4.32</v>
          </cell>
          <cell r="F563">
            <v>9.2799999999999994</v>
          </cell>
          <cell r="G563">
            <v>13.6</v>
          </cell>
        </row>
        <row r="564">
          <cell r="A564" t="str">
            <v>08.05.220</v>
          </cell>
          <cell r="C564" t="str">
            <v>Manta geotêxtil com resistência à tração longitudinal de 31kN/m e transversal de 27kN/m</v>
          </cell>
          <cell r="D564" t="str">
            <v>m²</v>
          </cell>
          <cell r="E564">
            <v>8.68</v>
          </cell>
          <cell r="F564">
            <v>9.2799999999999994</v>
          </cell>
          <cell r="G564">
            <v>17.96</v>
          </cell>
        </row>
        <row r="565">
          <cell r="A565" t="str">
            <v>08.06</v>
          </cell>
          <cell r="B565" t="str">
            <v>Barbacã</v>
          </cell>
        </row>
        <row r="566">
          <cell r="A566" t="str">
            <v>08.06.040</v>
          </cell>
          <cell r="C566" t="str">
            <v>Barbacã em tubo de PVC com diâmetro 50 mm</v>
          </cell>
          <cell r="D566" t="str">
            <v>m</v>
          </cell>
          <cell r="E566">
            <v>8.7799999999999994</v>
          </cell>
          <cell r="F566">
            <v>10.82</v>
          </cell>
          <cell r="G566">
            <v>19.600000000000001</v>
          </cell>
        </row>
        <row r="567">
          <cell r="A567" t="str">
            <v>08.06.060</v>
          </cell>
          <cell r="C567" t="str">
            <v>Barbacã em tubo de PVC com diâmetro 75 mm</v>
          </cell>
          <cell r="D567" t="str">
            <v>m</v>
          </cell>
          <cell r="E567">
            <v>12.05</v>
          </cell>
          <cell r="F567">
            <v>12.37</v>
          </cell>
          <cell r="G567">
            <v>24.42</v>
          </cell>
        </row>
        <row r="568">
          <cell r="A568" t="str">
            <v>08.06.080</v>
          </cell>
          <cell r="C568" t="str">
            <v>Barbacã em tubo de PVC com diâmetro 100 mm</v>
          </cell>
          <cell r="D568" t="str">
            <v>m</v>
          </cell>
          <cell r="E568">
            <v>12.7</v>
          </cell>
          <cell r="F568">
            <v>15.47</v>
          </cell>
          <cell r="G568">
            <v>28.17</v>
          </cell>
        </row>
        <row r="569">
          <cell r="A569" t="str">
            <v>08.07</v>
          </cell>
          <cell r="B569" t="str">
            <v>Esgotamento</v>
          </cell>
        </row>
        <row r="570">
          <cell r="A570" t="str">
            <v>08.07.050</v>
          </cell>
          <cell r="C570" t="str">
            <v>Taxa de mobilização e desmobilização de equipamentos para execução de rebaixamento de lençol freático</v>
          </cell>
          <cell r="D570" t="str">
            <v>tx</v>
          </cell>
          <cell r="E570">
            <v>6825.46</v>
          </cell>
          <cell r="F570">
            <v>0</v>
          </cell>
          <cell r="G570">
            <v>6825.46</v>
          </cell>
        </row>
        <row r="571">
          <cell r="A571" t="str">
            <v>08.07.060</v>
          </cell>
          <cell r="C571" t="str">
            <v>Locação de conjunto de bombeamento a vácuo para rebaixamento de lençol freático, com até 50 ponteiras e potência até 15 HP, mínimo 30 dias</v>
          </cell>
          <cell r="D571" t="str">
            <v>cjxdia</v>
          </cell>
          <cell r="E571">
            <v>525.95000000000005</v>
          </cell>
          <cell r="F571">
            <v>0</v>
          </cell>
          <cell r="G571">
            <v>525.95000000000005</v>
          </cell>
        </row>
        <row r="572">
          <cell r="A572" t="str">
            <v>08.07.070</v>
          </cell>
          <cell r="C572" t="str">
            <v>Ponteiras filtrantes, profundidade até 5 m</v>
          </cell>
          <cell r="D572" t="str">
            <v>un</v>
          </cell>
          <cell r="E572">
            <v>308.74</v>
          </cell>
          <cell r="F572">
            <v>0</v>
          </cell>
          <cell r="G572">
            <v>308.74</v>
          </cell>
        </row>
        <row r="573">
          <cell r="A573" t="str">
            <v>08.07.090</v>
          </cell>
          <cell r="C573" t="str">
            <v>Esgotamento de águas superficiais com bomba de superfície ou submersa</v>
          </cell>
          <cell r="D573" t="str">
            <v>HPxh</v>
          </cell>
          <cell r="E573">
            <v>2.25</v>
          </cell>
          <cell r="F573">
            <v>2.79</v>
          </cell>
          <cell r="G573">
            <v>5.04</v>
          </cell>
        </row>
        <row r="574">
          <cell r="A574" t="str">
            <v>08.10</v>
          </cell>
          <cell r="B574" t="str">
            <v>Contenção</v>
          </cell>
        </row>
        <row r="575">
          <cell r="A575" t="str">
            <v>08.10.040</v>
          </cell>
          <cell r="C575" t="str">
            <v>Enrocamento com pedra arrumada</v>
          </cell>
          <cell r="D575" t="str">
            <v>m³</v>
          </cell>
          <cell r="E575">
            <v>92.1</v>
          </cell>
          <cell r="F575">
            <v>92.73</v>
          </cell>
          <cell r="G575">
            <v>184.83</v>
          </cell>
        </row>
        <row r="576">
          <cell r="A576" t="str">
            <v>08.10.060</v>
          </cell>
          <cell r="C576" t="str">
            <v>Enrocamento com pedra assentada</v>
          </cell>
          <cell r="D576" t="str">
            <v>m³</v>
          </cell>
          <cell r="E576">
            <v>190.57</v>
          </cell>
          <cell r="F576">
            <v>179.4</v>
          </cell>
          <cell r="G576">
            <v>369.97</v>
          </cell>
        </row>
        <row r="577">
          <cell r="A577" t="str">
            <v>08.10.108</v>
          </cell>
          <cell r="C577" t="str">
            <v>Gabião tipo caixa em tela metálica, altura de 0,5 m, com revestimento liga zinco/alumínio, malha hexagonal 8/10 cm, fio diâmetro 2,7 mm, independente do formato ou utilização</v>
          </cell>
          <cell r="D577" t="str">
            <v>m³</v>
          </cell>
          <cell r="E577">
            <v>543.27</v>
          </cell>
          <cell r="F577">
            <v>83.43</v>
          </cell>
          <cell r="G577">
            <v>626.70000000000005</v>
          </cell>
        </row>
        <row r="578">
          <cell r="A578" t="str">
            <v>08.10.109</v>
          </cell>
          <cell r="C578" t="str">
            <v>Gabião tipo caixa em tela metálica, altura de 1 m, com revestimento liga zinco/alumínio, malha hexagonal 8/10 cm, fio diâmetro 2,7 mm, independente do formato ou utilização</v>
          </cell>
          <cell r="D578" t="str">
            <v>m³</v>
          </cell>
          <cell r="E578">
            <v>442.38</v>
          </cell>
          <cell r="F578">
            <v>102.45</v>
          </cell>
          <cell r="G578">
            <v>544.83000000000004</v>
          </cell>
        </row>
        <row r="579">
          <cell r="A579" t="str">
            <v>09</v>
          </cell>
          <cell r="B579" t="str">
            <v>FORMA</v>
          </cell>
        </row>
        <row r="580">
          <cell r="A580" t="str">
            <v>09.01</v>
          </cell>
          <cell r="B580" t="str">
            <v>Forma em tábua</v>
          </cell>
        </row>
        <row r="581">
          <cell r="A581" t="str">
            <v>09.01.020</v>
          </cell>
          <cell r="C581" t="str">
            <v>Forma em madeira comum para fundação</v>
          </cell>
          <cell r="D581" t="str">
            <v>m²</v>
          </cell>
          <cell r="E581">
            <v>22.88</v>
          </cell>
          <cell r="F581">
            <v>40.19</v>
          </cell>
          <cell r="G581">
            <v>63.07</v>
          </cell>
        </row>
        <row r="582">
          <cell r="A582" t="str">
            <v>09.01.030</v>
          </cell>
          <cell r="C582" t="str">
            <v>Forma em madeira comum para estrutura</v>
          </cell>
          <cell r="D582" t="str">
            <v>m²</v>
          </cell>
          <cell r="E582">
            <v>97.11</v>
          </cell>
          <cell r="F582">
            <v>46.38</v>
          </cell>
          <cell r="G582">
            <v>143.49</v>
          </cell>
        </row>
        <row r="583">
          <cell r="A583" t="str">
            <v>09.01.040</v>
          </cell>
          <cell r="C583" t="str">
            <v>Forma em madeira comum para caixão perdido</v>
          </cell>
          <cell r="D583" t="str">
            <v>m²</v>
          </cell>
          <cell r="E583">
            <v>32.26</v>
          </cell>
          <cell r="F583">
            <v>37.1</v>
          </cell>
          <cell r="G583">
            <v>69.36</v>
          </cell>
        </row>
        <row r="584">
          <cell r="A584" t="str">
            <v>09.01.150</v>
          </cell>
          <cell r="C584" t="str">
            <v>Desmontagem de forma em madeira para estrutura de laje, com tábuas</v>
          </cell>
          <cell r="D584" t="str">
            <v>m²</v>
          </cell>
          <cell r="E584">
            <v>0</v>
          </cell>
          <cell r="F584">
            <v>4.76</v>
          </cell>
          <cell r="G584">
            <v>4.76</v>
          </cell>
        </row>
        <row r="585">
          <cell r="A585" t="str">
            <v>09.01.160</v>
          </cell>
          <cell r="C585" t="str">
            <v>Desmontagem de forma em madeira para estrutura de vigas, com tábuas</v>
          </cell>
          <cell r="D585" t="str">
            <v>m²</v>
          </cell>
          <cell r="E585">
            <v>0</v>
          </cell>
          <cell r="F585">
            <v>5.67</v>
          </cell>
          <cell r="G585">
            <v>5.67</v>
          </cell>
        </row>
        <row r="586">
          <cell r="A586" t="str">
            <v>09.02</v>
          </cell>
          <cell r="B586" t="str">
            <v>Forma em madeira compensada</v>
          </cell>
        </row>
        <row r="587">
          <cell r="A587" t="str">
            <v>09.02.020</v>
          </cell>
          <cell r="C587" t="str">
            <v>Forma plana em compensado para estrutura convencional</v>
          </cell>
          <cell r="D587" t="str">
            <v>m²</v>
          </cell>
          <cell r="E587">
            <v>69.58</v>
          </cell>
          <cell r="F587">
            <v>43.28</v>
          </cell>
          <cell r="G587">
            <v>112.86</v>
          </cell>
        </row>
        <row r="588">
          <cell r="A588" t="str">
            <v>09.02.040</v>
          </cell>
          <cell r="C588" t="str">
            <v>Forma plana em compensado para estrutura aparente</v>
          </cell>
          <cell r="D588" t="str">
            <v>m²</v>
          </cell>
          <cell r="E588">
            <v>73.400000000000006</v>
          </cell>
          <cell r="F588">
            <v>43.28</v>
          </cell>
          <cell r="G588">
            <v>116.68</v>
          </cell>
        </row>
        <row r="589">
          <cell r="A589" t="str">
            <v>09.02.060</v>
          </cell>
          <cell r="C589" t="str">
            <v>Forma curva em compensado para estrutura aparente</v>
          </cell>
          <cell r="D589" t="str">
            <v>m²</v>
          </cell>
          <cell r="E589">
            <v>65.36</v>
          </cell>
          <cell r="F589">
            <v>77.290000000000006</v>
          </cell>
          <cell r="G589">
            <v>142.65</v>
          </cell>
        </row>
        <row r="590">
          <cell r="A590" t="str">
            <v>09.02.080</v>
          </cell>
          <cell r="C590" t="str">
            <v>Forma plana em compensado para obra de arte, sem cimbramento</v>
          </cell>
          <cell r="D590" t="str">
            <v>m²</v>
          </cell>
          <cell r="E590">
            <v>43.35</v>
          </cell>
          <cell r="F590">
            <v>41.73</v>
          </cell>
          <cell r="G590">
            <v>85.08</v>
          </cell>
        </row>
        <row r="591">
          <cell r="A591" t="str">
            <v>09.02.100</v>
          </cell>
          <cell r="C591" t="str">
            <v>Forma em compensado para encamisamento de tubulão</v>
          </cell>
          <cell r="D591" t="str">
            <v>m²</v>
          </cell>
          <cell r="E591">
            <v>24.63</v>
          </cell>
          <cell r="F591">
            <v>34.01</v>
          </cell>
          <cell r="G591">
            <v>58.64</v>
          </cell>
        </row>
        <row r="592">
          <cell r="A592" t="str">
            <v>09.02.120</v>
          </cell>
          <cell r="C592" t="str">
            <v>Forma ripada de 5 cm na vertical</v>
          </cell>
          <cell r="D592" t="str">
            <v>m²</v>
          </cell>
          <cell r="E592">
            <v>59.05</v>
          </cell>
          <cell r="F592">
            <v>67.64</v>
          </cell>
          <cell r="G592">
            <v>126.69</v>
          </cell>
        </row>
        <row r="593">
          <cell r="A593" t="str">
            <v>09.02.130</v>
          </cell>
          <cell r="C593" t="str">
            <v>Forma plana em compensado para estrutura convencional com cimbramento tubular metálico</v>
          </cell>
          <cell r="D593" t="str">
            <v>m²</v>
          </cell>
          <cell r="E593">
            <v>51.02</v>
          </cell>
          <cell r="F593">
            <v>26.62</v>
          </cell>
          <cell r="G593">
            <v>77.64</v>
          </cell>
        </row>
        <row r="594">
          <cell r="A594" t="str">
            <v>09.02.140</v>
          </cell>
          <cell r="C594" t="str">
            <v>Forma plana em compensado para estrutura aparente com cimbramento tubular metálico</v>
          </cell>
          <cell r="D594" t="str">
            <v>m²</v>
          </cell>
          <cell r="E594">
            <v>51.02</v>
          </cell>
          <cell r="F594">
            <v>47.47</v>
          </cell>
          <cell r="G594">
            <v>98.49</v>
          </cell>
        </row>
        <row r="595">
          <cell r="A595" t="str">
            <v>09.02.150</v>
          </cell>
          <cell r="C595" t="str">
            <v>Forma curva em compensado para estrutura convencional com cimbramento tubular metálico</v>
          </cell>
          <cell r="D595" t="str">
            <v>m²</v>
          </cell>
          <cell r="E595">
            <v>32.17</v>
          </cell>
          <cell r="F595">
            <v>81.48</v>
          </cell>
          <cell r="G595">
            <v>113.65</v>
          </cell>
        </row>
        <row r="596">
          <cell r="A596" t="str">
            <v>09.04</v>
          </cell>
          <cell r="B596" t="str">
            <v>Forma em papelão</v>
          </cell>
        </row>
        <row r="597">
          <cell r="A597" t="str">
            <v>09.04.020</v>
          </cell>
          <cell r="C597" t="str">
            <v>Forma em tubo de papelão com diâmetro de 25 cm</v>
          </cell>
          <cell r="D597" t="str">
            <v>m</v>
          </cell>
          <cell r="E597">
            <v>63.92</v>
          </cell>
          <cell r="F597">
            <v>7.34</v>
          </cell>
          <cell r="G597">
            <v>71.260000000000005</v>
          </cell>
        </row>
        <row r="598">
          <cell r="A598" t="str">
            <v>09.04.030</v>
          </cell>
          <cell r="C598" t="str">
            <v>Forma em tubo de papelão com diâmetro de 30 cm</v>
          </cell>
          <cell r="D598" t="str">
            <v>m</v>
          </cell>
          <cell r="E598">
            <v>76.47</v>
          </cell>
          <cell r="F598">
            <v>7.34</v>
          </cell>
          <cell r="G598">
            <v>83.81</v>
          </cell>
        </row>
        <row r="599">
          <cell r="A599" t="str">
            <v>09.04.040</v>
          </cell>
          <cell r="C599" t="str">
            <v>Forma em tubo de papelão com diâmetro de 35 cm</v>
          </cell>
          <cell r="D599" t="str">
            <v>m</v>
          </cell>
          <cell r="E599">
            <v>92.94</v>
          </cell>
          <cell r="F599">
            <v>7.34</v>
          </cell>
          <cell r="G599">
            <v>100.28</v>
          </cell>
        </row>
        <row r="600">
          <cell r="A600" t="str">
            <v>09.04.050</v>
          </cell>
          <cell r="C600" t="str">
            <v>Forma em tubo de papelão com diâmetro de 40 cm</v>
          </cell>
          <cell r="D600" t="str">
            <v>m</v>
          </cell>
          <cell r="E600">
            <v>108.94</v>
          </cell>
          <cell r="F600">
            <v>7.34</v>
          </cell>
          <cell r="G600">
            <v>116.28</v>
          </cell>
        </row>
        <row r="601">
          <cell r="A601" t="str">
            <v>09.04.060</v>
          </cell>
          <cell r="C601" t="str">
            <v>Forma em tubo de papelão com diâmetro de 45 cm</v>
          </cell>
          <cell r="D601" t="str">
            <v>m</v>
          </cell>
          <cell r="E601">
            <v>130.53</v>
          </cell>
          <cell r="F601">
            <v>7.34</v>
          </cell>
          <cell r="G601">
            <v>137.87</v>
          </cell>
        </row>
        <row r="602">
          <cell r="A602" t="str">
            <v>09.07</v>
          </cell>
          <cell r="B602" t="str">
            <v>Forma em polipropileno</v>
          </cell>
        </row>
        <row r="603">
          <cell r="A603" t="str">
            <v>09.07.060</v>
          </cell>
          <cell r="C603" t="str">
            <v>Forma em polipropileno (cubeta) e acessórios para laje nervurada com dimensões variáveis - locação</v>
          </cell>
          <cell r="D603" t="str">
            <v>m³</v>
          </cell>
          <cell r="E603">
            <v>254.11</v>
          </cell>
          <cell r="F603">
            <v>54.1</v>
          </cell>
          <cell r="G603">
            <v>308.20999999999998</v>
          </cell>
        </row>
        <row r="604">
          <cell r="A604" t="str">
            <v>10</v>
          </cell>
          <cell r="B604" t="str">
            <v>ARMADURA E CORDOALHA ESTRUTURAL</v>
          </cell>
        </row>
        <row r="605">
          <cell r="A605" t="str">
            <v>10.01</v>
          </cell>
          <cell r="B605" t="str">
            <v>Armadura em barra</v>
          </cell>
        </row>
        <row r="606">
          <cell r="A606" t="str">
            <v>10.01.020</v>
          </cell>
          <cell r="C606" t="str">
            <v>Armadura em barra de aço CA-25 fyk = 250 MPa</v>
          </cell>
          <cell r="D606" t="str">
            <v>kg</v>
          </cell>
          <cell r="E606">
            <v>7.16</v>
          </cell>
          <cell r="F606">
            <v>1.79</v>
          </cell>
          <cell r="G606">
            <v>8.9499999999999993</v>
          </cell>
        </row>
        <row r="607">
          <cell r="A607" t="str">
            <v>10.01.040</v>
          </cell>
          <cell r="C607" t="str">
            <v>Armadura em barra de aço CA-50 (A ou B) fyk = 500 MPa</v>
          </cell>
          <cell r="D607" t="str">
            <v>kg</v>
          </cell>
          <cell r="E607">
            <v>6.05</v>
          </cell>
          <cell r="F607">
            <v>1.79</v>
          </cell>
          <cell r="G607">
            <v>7.84</v>
          </cell>
        </row>
        <row r="608">
          <cell r="A608" t="str">
            <v>10.01.060</v>
          </cell>
          <cell r="C608" t="str">
            <v>Armadura em barra de aço CA-60 (A ou B) fyk = 600 MPa</v>
          </cell>
          <cell r="D608" t="str">
            <v>kg</v>
          </cell>
          <cell r="E608">
            <v>7.76</v>
          </cell>
          <cell r="F608">
            <v>1.79</v>
          </cell>
          <cell r="G608">
            <v>9.5500000000000007</v>
          </cell>
        </row>
        <row r="609">
          <cell r="A609" t="str">
            <v>10.02</v>
          </cell>
          <cell r="B609" t="str">
            <v>Armadura em tela</v>
          </cell>
        </row>
        <row r="610">
          <cell r="A610" t="str">
            <v>10.02.020</v>
          </cell>
          <cell r="C610" t="str">
            <v>Armadura em tela soldada de aço</v>
          </cell>
          <cell r="D610" t="str">
            <v>kg</v>
          </cell>
          <cell r="E610">
            <v>6.95</v>
          </cell>
          <cell r="F610">
            <v>0.9</v>
          </cell>
          <cell r="G610">
            <v>7.85</v>
          </cell>
        </row>
        <row r="611">
          <cell r="A611" t="str">
            <v>11</v>
          </cell>
          <cell r="B611" t="str">
            <v>CONCRETO, MASSA E LASTRO</v>
          </cell>
        </row>
        <row r="612">
          <cell r="A612" t="str">
            <v>11.01</v>
          </cell>
          <cell r="B612" t="str">
            <v>Concreto usinado com controle fck - fornecimento do material</v>
          </cell>
        </row>
        <row r="613">
          <cell r="A613" t="str">
            <v>11.01.100</v>
          </cell>
          <cell r="C613" t="str">
            <v>Concreto usinado, fck = 20 MPa</v>
          </cell>
          <cell r="D613" t="str">
            <v>m³</v>
          </cell>
          <cell r="E613">
            <v>308.25</v>
          </cell>
          <cell r="F613">
            <v>0</v>
          </cell>
          <cell r="G613">
            <v>308.25</v>
          </cell>
        </row>
        <row r="614">
          <cell r="A614" t="str">
            <v>11.01.130</v>
          </cell>
          <cell r="C614" t="str">
            <v>Concreto usinado, fck = 25 MPa</v>
          </cell>
          <cell r="D614" t="str">
            <v>m³</v>
          </cell>
          <cell r="E614">
            <v>320.11</v>
          </cell>
          <cell r="F614">
            <v>0</v>
          </cell>
          <cell r="G614">
            <v>320.11</v>
          </cell>
        </row>
        <row r="615">
          <cell r="A615" t="str">
            <v>11.01.160</v>
          </cell>
          <cell r="C615" t="str">
            <v>Concreto usinado, fck = 30 MPa</v>
          </cell>
          <cell r="D615" t="str">
            <v>m³</v>
          </cell>
          <cell r="E615">
            <v>332.44</v>
          </cell>
          <cell r="F615">
            <v>0</v>
          </cell>
          <cell r="G615">
            <v>332.44</v>
          </cell>
        </row>
        <row r="616">
          <cell r="A616" t="str">
            <v>11.01.170</v>
          </cell>
          <cell r="C616" t="str">
            <v>Concreto usinado, fck = 35 MPa</v>
          </cell>
          <cell r="D616" t="str">
            <v>m³</v>
          </cell>
          <cell r="E616">
            <v>345.24</v>
          </cell>
          <cell r="F616">
            <v>0</v>
          </cell>
          <cell r="G616">
            <v>345.24</v>
          </cell>
        </row>
        <row r="617">
          <cell r="A617" t="str">
            <v>11.01.190</v>
          </cell>
          <cell r="C617" t="str">
            <v>Concreto usinado, fck = 40 MPa</v>
          </cell>
          <cell r="D617" t="str">
            <v>m³</v>
          </cell>
          <cell r="E617">
            <v>358.53</v>
          </cell>
          <cell r="F617">
            <v>0</v>
          </cell>
          <cell r="G617">
            <v>358.53</v>
          </cell>
        </row>
        <row r="618">
          <cell r="A618" t="str">
            <v>11.01.260</v>
          </cell>
          <cell r="C618" t="str">
            <v>Concreto usinado, fck = 20 MPa - para bombeamento</v>
          </cell>
          <cell r="D618" t="str">
            <v>m³</v>
          </cell>
          <cell r="E618">
            <v>346.75</v>
          </cell>
          <cell r="F618">
            <v>0</v>
          </cell>
          <cell r="G618">
            <v>346.75</v>
          </cell>
        </row>
        <row r="619">
          <cell r="A619" t="str">
            <v>11.01.290</v>
          </cell>
          <cell r="C619" t="str">
            <v>Concreto usinado, fck = 25 MPa - para bombeamento</v>
          </cell>
          <cell r="D619" t="str">
            <v>m³</v>
          </cell>
          <cell r="E619">
            <v>358.24</v>
          </cell>
          <cell r="F619">
            <v>0</v>
          </cell>
          <cell r="G619">
            <v>358.24</v>
          </cell>
        </row>
        <row r="620">
          <cell r="A620" t="str">
            <v>11.01.320</v>
          </cell>
          <cell r="C620" t="str">
            <v>Concreto usinado, fck = 30 MPa - para bombeamento</v>
          </cell>
          <cell r="D620" t="str">
            <v>m³</v>
          </cell>
          <cell r="E620">
            <v>370.65</v>
          </cell>
          <cell r="F620">
            <v>0</v>
          </cell>
          <cell r="G620">
            <v>370.65</v>
          </cell>
        </row>
        <row r="621">
          <cell r="A621" t="str">
            <v>11.01.321</v>
          </cell>
          <cell r="C621" t="str">
            <v>Concreto usinado, fck = 35 MPa - para bombeamento</v>
          </cell>
          <cell r="D621" t="str">
            <v>m³</v>
          </cell>
          <cell r="E621">
            <v>383.52</v>
          </cell>
          <cell r="F621">
            <v>0</v>
          </cell>
          <cell r="G621">
            <v>383.52</v>
          </cell>
        </row>
        <row r="622">
          <cell r="A622" t="str">
            <v>11.01.350</v>
          </cell>
          <cell r="C622" t="str">
            <v>Concreto usinado, fck = 40 MPa - para bombeamento</v>
          </cell>
          <cell r="D622" t="str">
            <v>m³</v>
          </cell>
          <cell r="E622">
            <v>397.42</v>
          </cell>
          <cell r="F622">
            <v>0</v>
          </cell>
          <cell r="G622">
            <v>397.42</v>
          </cell>
        </row>
        <row r="623">
          <cell r="A623" t="str">
            <v>11.01.510</v>
          </cell>
          <cell r="C623" t="str">
            <v>Concreto usinado, fck = 20 MPa - para bombeamento em estaca hélice contínua</v>
          </cell>
          <cell r="D623" t="str">
            <v>m³</v>
          </cell>
          <cell r="E623">
            <v>386.22</v>
          </cell>
          <cell r="F623">
            <v>0</v>
          </cell>
          <cell r="G623">
            <v>386.22</v>
          </cell>
        </row>
        <row r="624">
          <cell r="A624" t="str">
            <v>11.01.630</v>
          </cell>
          <cell r="C624" t="str">
            <v>Concreto usinado, fck = 25 MPa - para perfil extrudado</v>
          </cell>
          <cell r="D624" t="str">
            <v>m³</v>
          </cell>
          <cell r="E624">
            <v>357.22</v>
          </cell>
          <cell r="F624">
            <v>0</v>
          </cell>
          <cell r="G624">
            <v>357.22</v>
          </cell>
        </row>
        <row r="625">
          <cell r="A625" t="str">
            <v>11.02</v>
          </cell>
          <cell r="B625" t="str">
            <v>Concreto usinado não estrutural - fornecimento do material</v>
          </cell>
        </row>
        <row r="626">
          <cell r="A626" t="str">
            <v>11.02.020</v>
          </cell>
          <cell r="C626" t="str">
            <v>Concreto usinado não estrutural mínimo 150 kg cimento / m³</v>
          </cell>
          <cell r="D626" t="str">
            <v>m³</v>
          </cell>
          <cell r="E626">
            <v>326.29000000000002</v>
          </cell>
          <cell r="F626">
            <v>0</v>
          </cell>
          <cell r="G626">
            <v>326.29000000000002</v>
          </cell>
        </row>
        <row r="627">
          <cell r="A627" t="str">
            <v>11.02.040</v>
          </cell>
          <cell r="C627" t="str">
            <v>Concreto usinado não estrutural mínimo 200 kg cimento / m³</v>
          </cell>
          <cell r="D627" t="str">
            <v>m³</v>
          </cell>
          <cell r="E627">
            <v>331.77</v>
          </cell>
          <cell r="F627">
            <v>0</v>
          </cell>
          <cell r="G627">
            <v>331.77</v>
          </cell>
        </row>
        <row r="628">
          <cell r="A628" t="str">
            <v>11.02.060</v>
          </cell>
          <cell r="C628" t="str">
            <v>Concreto usinado não estrutural mínimo 300 kg cimento / m³</v>
          </cell>
          <cell r="D628" t="str">
            <v>m³</v>
          </cell>
          <cell r="E628">
            <v>321.83</v>
          </cell>
          <cell r="F628">
            <v>0</v>
          </cell>
          <cell r="G628">
            <v>321.83</v>
          </cell>
        </row>
        <row r="629">
          <cell r="A629" t="str">
            <v>11.03</v>
          </cell>
          <cell r="B629" t="str">
            <v>Concreto executado no local com controle fck - fornecimento do material</v>
          </cell>
        </row>
        <row r="630">
          <cell r="A630" t="str">
            <v>11.03.090</v>
          </cell>
          <cell r="C630" t="str">
            <v>Concreto preparado no local, fck = 20 MPa</v>
          </cell>
          <cell r="D630" t="str">
            <v>m³</v>
          </cell>
          <cell r="E630">
            <v>273.58</v>
          </cell>
          <cell r="F630">
            <v>83.64</v>
          </cell>
          <cell r="G630">
            <v>357.22</v>
          </cell>
        </row>
        <row r="631">
          <cell r="A631" t="str">
            <v>11.03.140</v>
          </cell>
          <cell r="C631" t="str">
            <v>Concreto preparado no local, fck = 30 MPa</v>
          </cell>
          <cell r="D631" t="str">
            <v>m³</v>
          </cell>
          <cell r="E631">
            <v>315.75</v>
          </cell>
          <cell r="F631">
            <v>83.64</v>
          </cell>
          <cell r="G631">
            <v>399.39</v>
          </cell>
        </row>
        <row r="632">
          <cell r="A632" t="str">
            <v>11.04</v>
          </cell>
          <cell r="B632" t="str">
            <v>Concreto não estrutural executado no local - fornecimento do material</v>
          </cell>
        </row>
        <row r="633">
          <cell r="A633" t="str">
            <v>11.04.020</v>
          </cell>
          <cell r="C633" t="str">
            <v>Concreto não estrutural executado no local, mínimo 150 kg cimento / m³</v>
          </cell>
          <cell r="D633" t="str">
            <v>m³</v>
          </cell>
          <cell r="E633">
            <v>210.84</v>
          </cell>
          <cell r="F633">
            <v>34.86</v>
          </cell>
          <cell r="G633">
            <v>245.7</v>
          </cell>
        </row>
        <row r="634">
          <cell r="A634" t="str">
            <v>11.04.040</v>
          </cell>
          <cell r="C634" t="str">
            <v>Concreto não estrutural executado no local, mínimo 200 kg cimento / m³</v>
          </cell>
          <cell r="D634" t="str">
            <v>m³</v>
          </cell>
          <cell r="E634">
            <v>235.84</v>
          </cell>
          <cell r="F634">
            <v>34.86</v>
          </cell>
          <cell r="G634">
            <v>270.7</v>
          </cell>
        </row>
        <row r="635">
          <cell r="A635" t="str">
            <v>11.04.060</v>
          </cell>
          <cell r="C635" t="str">
            <v>Concreto não estrutural executado no local, mínimo 300 kg cimento / m³</v>
          </cell>
          <cell r="D635" t="str">
            <v>m³</v>
          </cell>
          <cell r="E635">
            <v>288.14999999999998</v>
          </cell>
          <cell r="F635">
            <v>34.86</v>
          </cell>
          <cell r="G635">
            <v>323.01</v>
          </cell>
        </row>
        <row r="636">
          <cell r="A636" t="str">
            <v>11.05</v>
          </cell>
          <cell r="B636" t="str">
            <v>Concreto e argamassa especial</v>
          </cell>
        </row>
        <row r="637">
          <cell r="A637" t="str">
            <v>11.05.010</v>
          </cell>
          <cell r="C637" t="str">
            <v>Argamassa em solo e cimento a 5% em peso</v>
          </cell>
          <cell r="D637" t="str">
            <v>m³</v>
          </cell>
          <cell r="E637">
            <v>60.4</v>
          </cell>
          <cell r="F637">
            <v>34.86</v>
          </cell>
          <cell r="G637">
            <v>95.26</v>
          </cell>
        </row>
        <row r="638">
          <cell r="A638" t="str">
            <v>11.05.030</v>
          </cell>
          <cell r="C638" t="str">
            <v>Argamassa graute expansiva autonivelante de alta resistência</v>
          </cell>
          <cell r="D638" t="str">
            <v>m³</v>
          </cell>
          <cell r="E638">
            <v>2611.9</v>
          </cell>
          <cell r="F638">
            <v>39.11</v>
          </cell>
          <cell r="G638">
            <v>2651.01</v>
          </cell>
        </row>
        <row r="639">
          <cell r="A639" t="str">
            <v>11.05.040</v>
          </cell>
          <cell r="C639" t="str">
            <v>Argamassa graute</v>
          </cell>
          <cell r="D639" t="str">
            <v>m³</v>
          </cell>
          <cell r="E639">
            <v>254.83</v>
          </cell>
          <cell r="F639">
            <v>39.11</v>
          </cell>
          <cell r="G639">
            <v>293.94</v>
          </cell>
        </row>
        <row r="640">
          <cell r="A640" t="str">
            <v>11.05.060</v>
          </cell>
          <cell r="C640" t="str">
            <v>Concreto ciclópico - fornecimento e aplicação (com 30% de pedra rachão), concreto fck 15 Mpa</v>
          </cell>
          <cell r="D640" t="str">
            <v>m³</v>
          </cell>
          <cell r="E640">
            <v>245.62</v>
          </cell>
          <cell r="F640">
            <v>256.98</v>
          </cell>
          <cell r="G640">
            <v>502.6</v>
          </cell>
        </row>
        <row r="641">
          <cell r="A641" t="str">
            <v>11.05.120</v>
          </cell>
          <cell r="C641" t="str">
            <v>Execução de concreto projetado - consumo de cimento 350 kg/m³</v>
          </cell>
          <cell r="D641" t="str">
            <v>m³</v>
          </cell>
          <cell r="E641">
            <v>1375.98</v>
          </cell>
          <cell r="F641">
            <v>470.32</v>
          </cell>
          <cell r="G641">
            <v>1846.3</v>
          </cell>
        </row>
        <row r="642">
          <cell r="A642" t="str">
            <v>11.16</v>
          </cell>
          <cell r="B642" t="str">
            <v>Lançamento e aplicação</v>
          </cell>
        </row>
        <row r="643">
          <cell r="A643" t="str">
            <v>11.16.020</v>
          </cell>
          <cell r="C643" t="str">
            <v>Lançamento, espalhamento e adensamento de concreto ou massa em lastro e/ou enchimento</v>
          </cell>
          <cell r="D643" t="str">
            <v>m³</v>
          </cell>
          <cell r="E643">
            <v>0</v>
          </cell>
          <cell r="F643">
            <v>58.79</v>
          </cell>
          <cell r="G643">
            <v>58.79</v>
          </cell>
        </row>
        <row r="644">
          <cell r="A644" t="str">
            <v>11.16.040</v>
          </cell>
          <cell r="C644" t="str">
            <v>Lançamento e adensamento de concreto ou massa em fundação</v>
          </cell>
          <cell r="D644" t="str">
            <v>m³</v>
          </cell>
          <cell r="E644">
            <v>0</v>
          </cell>
          <cell r="F644">
            <v>117.58</v>
          </cell>
          <cell r="G644">
            <v>117.58</v>
          </cell>
        </row>
        <row r="645">
          <cell r="A645" t="str">
            <v>11.16.060</v>
          </cell>
          <cell r="C645" t="str">
            <v>Lançamento e adensamento de concreto ou massa em estrutura</v>
          </cell>
          <cell r="D645" t="str">
            <v>m³</v>
          </cell>
          <cell r="E645">
            <v>0</v>
          </cell>
          <cell r="F645">
            <v>81.22</v>
          </cell>
          <cell r="G645">
            <v>81.22</v>
          </cell>
        </row>
        <row r="646">
          <cell r="A646" t="str">
            <v>11.16.080</v>
          </cell>
          <cell r="C646" t="str">
            <v>Lançamento e adensamento de concreto ou massa por bombeamento</v>
          </cell>
          <cell r="D646" t="str">
            <v>m³</v>
          </cell>
          <cell r="E646">
            <v>35.1</v>
          </cell>
          <cell r="F646">
            <v>89.7</v>
          </cell>
          <cell r="G646">
            <v>124.8</v>
          </cell>
        </row>
        <row r="647">
          <cell r="A647" t="str">
            <v>11.16.220</v>
          </cell>
          <cell r="C647" t="str">
            <v>Nivelamento de piso em concreto com acabadora de superfície</v>
          </cell>
          <cell r="D647" t="str">
            <v>m²</v>
          </cell>
          <cell r="E647">
            <v>12.52</v>
          </cell>
          <cell r="F647">
            <v>0</v>
          </cell>
          <cell r="G647">
            <v>12.52</v>
          </cell>
        </row>
        <row r="648">
          <cell r="A648" t="str">
            <v>11.18</v>
          </cell>
          <cell r="B648" t="str">
            <v>Lastro e enchimento</v>
          </cell>
        </row>
        <row r="649">
          <cell r="A649" t="str">
            <v>11.18.020</v>
          </cell>
          <cell r="C649" t="str">
            <v>Lastro de areia</v>
          </cell>
          <cell r="D649" t="str">
            <v>m³</v>
          </cell>
          <cell r="E649">
            <v>113.23</v>
          </cell>
          <cell r="F649">
            <v>48.8</v>
          </cell>
          <cell r="G649">
            <v>162.03</v>
          </cell>
        </row>
        <row r="650">
          <cell r="A650" t="str">
            <v>11.18.040</v>
          </cell>
          <cell r="C650" t="str">
            <v>Lastro de pedra britada</v>
          </cell>
          <cell r="D650" t="str">
            <v>m³</v>
          </cell>
          <cell r="E650">
            <v>94.12</v>
          </cell>
          <cell r="F650">
            <v>20.92</v>
          </cell>
          <cell r="G650">
            <v>115.04</v>
          </cell>
        </row>
        <row r="651">
          <cell r="A651" t="str">
            <v>11.18.060</v>
          </cell>
          <cell r="C651" t="str">
            <v>Lona plástica</v>
          </cell>
          <cell r="D651" t="str">
            <v>m²</v>
          </cell>
          <cell r="E651">
            <v>1.21</v>
          </cell>
          <cell r="F651">
            <v>0.42</v>
          </cell>
          <cell r="G651">
            <v>1.63</v>
          </cell>
        </row>
        <row r="652">
          <cell r="A652" t="str">
            <v>11.18.070</v>
          </cell>
          <cell r="C652" t="str">
            <v>Enchimento de laje com concreto celular com densidade de 1.200 kg/m³</v>
          </cell>
          <cell r="D652" t="str">
            <v>m³</v>
          </cell>
          <cell r="E652">
            <v>440.54</v>
          </cell>
          <cell r="F652">
            <v>36.369999999999997</v>
          </cell>
          <cell r="G652">
            <v>476.91</v>
          </cell>
        </row>
        <row r="653">
          <cell r="A653" t="str">
            <v>11.18.080</v>
          </cell>
          <cell r="C653" t="str">
            <v>Enchimento de laje com tijolos cerâmicos furados</v>
          </cell>
          <cell r="D653" t="str">
            <v>m³</v>
          </cell>
          <cell r="E653">
            <v>204.75</v>
          </cell>
          <cell r="F653">
            <v>27.88</v>
          </cell>
          <cell r="G653">
            <v>232.63</v>
          </cell>
        </row>
        <row r="654">
          <cell r="A654" t="str">
            <v>11.18.110</v>
          </cell>
          <cell r="C654" t="str">
            <v>Enchimento de nichos em geral, com material proveniente de entulho</v>
          </cell>
          <cell r="D654" t="str">
            <v>m³</v>
          </cell>
          <cell r="E654">
            <v>0</v>
          </cell>
          <cell r="F654">
            <v>27.88</v>
          </cell>
          <cell r="G654">
            <v>27.88</v>
          </cell>
        </row>
        <row r="655">
          <cell r="A655" t="str">
            <v>11.18.140</v>
          </cell>
          <cell r="C655" t="str">
            <v>Lastro e/ou fundação em rachão mecanizado</v>
          </cell>
          <cell r="D655" t="str">
            <v>m³</v>
          </cell>
          <cell r="E655">
            <v>117.19</v>
          </cell>
          <cell r="F655">
            <v>13.94</v>
          </cell>
          <cell r="G655">
            <v>131.13</v>
          </cell>
        </row>
        <row r="656">
          <cell r="A656" t="str">
            <v>11.18.150</v>
          </cell>
          <cell r="C656" t="str">
            <v>Lastro e/ou fundação em rachão manual</v>
          </cell>
          <cell r="D656" t="str">
            <v>m³</v>
          </cell>
          <cell r="E656">
            <v>99.16</v>
          </cell>
          <cell r="F656">
            <v>41.82</v>
          </cell>
          <cell r="G656">
            <v>140.97999999999999</v>
          </cell>
        </row>
        <row r="657">
          <cell r="A657" t="str">
            <v>11.18.160</v>
          </cell>
          <cell r="C657" t="str">
            <v>Enchimento de nichos em geral, com areia</v>
          </cell>
          <cell r="D657" t="str">
            <v>m³</v>
          </cell>
          <cell r="E657">
            <v>113.23</v>
          </cell>
          <cell r="F657">
            <v>65.77</v>
          </cell>
          <cell r="G657">
            <v>179</v>
          </cell>
        </row>
        <row r="658">
          <cell r="A658" t="str">
            <v>11.18.180</v>
          </cell>
          <cell r="C658" t="str">
            <v>Colchão de areia</v>
          </cell>
          <cell r="D658" t="str">
            <v>m³</v>
          </cell>
          <cell r="E658">
            <v>124.07</v>
          </cell>
          <cell r="F658">
            <v>0.14000000000000001</v>
          </cell>
          <cell r="G658">
            <v>124.21</v>
          </cell>
        </row>
        <row r="659">
          <cell r="A659" t="str">
            <v>11.18.190</v>
          </cell>
          <cell r="C659" t="str">
            <v>Enchimento de nichos com poliestireno expandido do tipo P-1</v>
          </cell>
          <cell r="D659" t="str">
            <v>m³</v>
          </cell>
          <cell r="E659">
            <v>250.23</v>
          </cell>
          <cell r="F659">
            <v>11.15</v>
          </cell>
          <cell r="G659">
            <v>261.38</v>
          </cell>
        </row>
        <row r="660">
          <cell r="A660" t="str">
            <v>11.18.220</v>
          </cell>
          <cell r="C660" t="str">
            <v>Enchimento de nichos com poliestireno expandido do tipo EPS-5F</v>
          </cell>
          <cell r="D660" t="str">
            <v>m³</v>
          </cell>
          <cell r="E660">
            <v>568.63</v>
          </cell>
          <cell r="F660">
            <v>11.15</v>
          </cell>
          <cell r="G660">
            <v>579.78</v>
          </cell>
        </row>
        <row r="661">
          <cell r="A661" t="str">
            <v>11.20</v>
          </cell>
          <cell r="B661" t="str">
            <v>Reparos, conservações e complementos - GRUPO 11</v>
          </cell>
        </row>
        <row r="662">
          <cell r="A662" t="str">
            <v>11.20.030</v>
          </cell>
          <cell r="C662" t="str">
            <v>Cura química de concreto à base de película emulsionada</v>
          </cell>
          <cell r="D662" t="str">
            <v>m²</v>
          </cell>
          <cell r="E662">
            <v>1.22</v>
          </cell>
          <cell r="F662">
            <v>3.48</v>
          </cell>
          <cell r="G662">
            <v>4.7</v>
          </cell>
        </row>
        <row r="663">
          <cell r="A663" t="str">
            <v>11.20.050</v>
          </cell>
          <cell r="C663" t="str">
            <v>Corte de junta de dilatação, com serra de disco diamantado para pisos</v>
          </cell>
          <cell r="D663" t="str">
            <v>m</v>
          </cell>
          <cell r="E663">
            <v>14.49</v>
          </cell>
          <cell r="F663">
            <v>0</v>
          </cell>
          <cell r="G663">
            <v>14.49</v>
          </cell>
        </row>
        <row r="664">
          <cell r="A664" t="str">
            <v>11.20.090</v>
          </cell>
          <cell r="C664" t="str">
            <v>Selante endurecedor de concreto antipó</v>
          </cell>
          <cell r="D664" t="str">
            <v>m²</v>
          </cell>
          <cell r="E664">
            <v>2.85</v>
          </cell>
          <cell r="F664">
            <v>3.48</v>
          </cell>
          <cell r="G664">
            <v>6.33</v>
          </cell>
        </row>
        <row r="665">
          <cell r="A665" t="str">
            <v>11.20.120</v>
          </cell>
          <cell r="C665" t="str">
            <v>Reparo superficial com argamassa polimérica (tixotrópica), bicomponente</v>
          </cell>
          <cell r="D665" t="str">
            <v>m³</v>
          </cell>
          <cell r="E665">
            <v>5466.5</v>
          </cell>
          <cell r="F665">
            <v>1210.94</v>
          </cell>
          <cell r="G665">
            <v>6677.44</v>
          </cell>
        </row>
        <row r="666">
          <cell r="A666" t="str">
            <v>11.20.130</v>
          </cell>
          <cell r="C666" t="str">
            <v>Tratamento de fissuras estáveis (não ativas) em elementos de concreto</v>
          </cell>
          <cell r="D666" t="str">
            <v>m</v>
          </cell>
          <cell r="E666">
            <v>89.91</v>
          </cell>
          <cell r="F666">
            <v>92.73</v>
          </cell>
          <cell r="G666">
            <v>182.64</v>
          </cell>
        </row>
        <row r="667">
          <cell r="A667" t="str">
            <v>12</v>
          </cell>
          <cell r="B667" t="str">
            <v>FUNDAÇÃO PROFUNDA</v>
          </cell>
        </row>
        <row r="668">
          <cell r="A668" t="str">
            <v>12.01</v>
          </cell>
          <cell r="B668" t="str">
            <v>Broca</v>
          </cell>
        </row>
        <row r="669">
          <cell r="A669" t="str">
            <v>12.01.021</v>
          </cell>
          <cell r="C669" t="str">
            <v>Broca em concreto armado diâmetro de 20 cm - completa</v>
          </cell>
          <cell r="D669" t="str">
            <v>m</v>
          </cell>
          <cell r="E669">
            <v>12.61</v>
          </cell>
          <cell r="F669">
            <v>32.53</v>
          </cell>
          <cell r="G669">
            <v>45.14</v>
          </cell>
        </row>
        <row r="670">
          <cell r="A670" t="str">
            <v>12.01.041</v>
          </cell>
          <cell r="C670" t="str">
            <v>Broca em concreto armado diâmetro de 25 cm - completa</v>
          </cell>
          <cell r="D670" t="str">
            <v>m</v>
          </cell>
          <cell r="E670">
            <v>19.66</v>
          </cell>
          <cell r="F670">
            <v>33.81</v>
          </cell>
          <cell r="G670">
            <v>53.47</v>
          </cell>
        </row>
        <row r="671">
          <cell r="A671" t="str">
            <v>12.01.061</v>
          </cell>
          <cell r="C671" t="str">
            <v>Broca em concreto armado diâmetro de 30 cm - completa</v>
          </cell>
          <cell r="D671" t="str">
            <v>m</v>
          </cell>
          <cell r="E671">
            <v>28.4</v>
          </cell>
          <cell r="F671">
            <v>53.86</v>
          </cell>
          <cell r="G671">
            <v>82.26</v>
          </cell>
        </row>
        <row r="672">
          <cell r="A672" t="str">
            <v>12.04</v>
          </cell>
          <cell r="B672" t="str">
            <v>Estaca pré-moldada de concreto</v>
          </cell>
        </row>
        <row r="673">
          <cell r="A673" t="str">
            <v>12.04.010</v>
          </cell>
          <cell r="C673" t="str">
            <v>Taxa de mobilização e desmobilização de equipamentos para execução de estaca pré-moldada</v>
          </cell>
          <cell r="D673" t="str">
            <v>tx</v>
          </cell>
          <cell r="E673">
            <v>7325</v>
          </cell>
          <cell r="F673">
            <v>0</v>
          </cell>
          <cell r="G673">
            <v>7325</v>
          </cell>
        </row>
        <row r="674">
          <cell r="A674" t="str">
            <v>12.04.020</v>
          </cell>
          <cell r="C674" t="str">
            <v>Estaca pré-moldada de concreto até 20 t</v>
          </cell>
          <cell r="D674" t="str">
            <v>m</v>
          </cell>
          <cell r="E674">
            <v>60.81</v>
          </cell>
          <cell r="F674">
            <v>1.4</v>
          </cell>
          <cell r="G674">
            <v>62.21</v>
          </cell>
        </row>
        <row r="675">
          <cell r="A675" t="str">
            <v>12.04.030</v>
          </cell>
          <cell r="C675" t="str">
            <v>Estaca pré-moldada de concreto até 30 t</v>
          </cell>
          <cell r="D675" t="str">
            <v>m</v>
          </cell>
          <cell r="E675">
            <v>67.73</v>
          </cell>
          <cell r="F675">
            <v>1.4</v>
          </cell>
          <cell r="G675">
            <v>69.13</v>
          </cell>
        </row>
        <row r="676">
          <cell r="A676" t="str">
            <v>12.04.040</v>
          </cell>
          <cell r="C676" t="str">
            <v>Estaca pré-moldada de concreto até 40 t</v>
          </cell>
          <cell r="D676" t="str">
            <v>m</v>
          </cell>
          <cell r="E676">
            <v>83.54</v>
          </cell>
          <cell r="F676">
            <v>1.4</v>
          </cell>
          <cell r="G676">
            <v>84.94</v>
          </cell>
        </row>
        <row r="677">
          <cell r="A677" t="str">
            <v>12.04.050</v>
          </cell>
          <cell r="C677" t="str">
            <v>Estaca pré-moldada de concreto até 50 t</v>
          </cell>
          <cell r="D677" t="str">
            <v>m</v>
          </cell>
          <cell r="E677">
            <v>109.27</v>
          </cell>
          <cell r="F677">
            <v>1.4</v>
          </cell>
          <cell r="G677">
            <v>110.67</v>
          </cell>
        </row>
        <row r="678">
          <cell r="A678" t="str">
            <v>12.04.060</v>
          </cell>
          <cell r="C678" t="str">
            <v>Estaca pré-moldada de concreto até 60 t</v>
          </cell>
          <cell r="D678" t="str">
            <v>m</v>
          </cell>
          <cell r="E678">
            <v>130.47</v>
          </cell>
          <cell r="F678">
            <v>1.4</v>
          </cell>
          <cell r="G678">
            <v>131.87</v>
          </cell>
        </row>
        <row r="679">
          <cell r="A679" t="str">
            <v>12.04.070</v>
          </cell>
          <cell r="C679" t="str">
            <v>Estaca pré-moldada de concreto até 70 t</v>
          </cell>
          <cell r="D679" t="str">
            <v>m</v>
          </cell>
          <cell r="E679">
            <v>143.99</v>
          </cell>
          <cell r="F679">
            <v>1.4</v>
          </cell>
          <cell r="G679">
            <v>145.38999999999999</v>
          </cell>
        </row>
        <row r="680">
          <cell r="A680" t="str">
            <v>12.05</v>
          </cell>
          <cell r="B680" t="str">
            <v>Estaca escavada mecanicamente</v>
          </cell>
        </row>
        <row r="681">
          <cell r="A681" t="str">
            <v>12.05.010</v>
          </cell>
          <cell r="C681" t="str">
            <v>Taxa de mobilização e desmobilização de equipamentos para execução de estaca escavada</v>
          </cell>
          <cell r="D681" t="str">
            <v>tx</v>
          </cell>
          <cell r="E681">
            <v>1569.83</v>
          </cell>
          <cell r="F681">
            <v>0</v>
          </cell>
          <cell r="G681">
            <v>1569.83</v>
          </cell>
        </row>
        <row r="682">
          <cell r="A682" t="str">
            <v>12.05.020</v>
          </cell>
          <cell r="C682" t="str">
            <v>Estaca escavada mecanicamente, diâmetro de 25 cm até 20 t</v>
          </cell>
          <cell r="D682" t="str">
            <v>m</v>
          </cell>
          <cell r="E682">
            <v>27.98</v>
          </cell>
          <cell r="F682">
            <v>10.3</v>
          </cell>
          <cell r="G682">
            <v>38.28</v>
          </cell>
        </row>
        <row r="683">
          <cell r="A683" t="str">
            <v>12.05.030</v>
          </cell>
          <cell r="C683" t="str">
            <v>Estaca escavada mecanicamente, diâmetro de 30 cm até 30 t</v>
          </cell>
          <cell r="D683" t="str">
            <v>m</v>
          </cell>
          <cell r="E683">
            <v>37.75</v>
          </cell>
          <cell r="F683">
            <v>14.9</v>
          </cell>
          <cell r="G683">
            <v>52.65</v>
          </cell>
        </row>
        <row r="684">
          <cell r="A684" t="str">
            <v>12.05.040</v>
          </cell>
          <cell r="C684" t="str">
            <v>Estaca escavada mecanicamente, diâmetro de 35 cm até 40 t</v>
          </cell>
          <cell r="D684" t="str">
            <v>m</v>
          </cell>
          <cell r="E684">
            <v>49.02</v>
          </cell>
          <cell r="F684">
            <v>20.39</v>
          </cell>
          <cell r="G684">
            <v>69.41</v>
          </cell>
        </row>
        <row r="685">
          <cell r="A685" t="str">
            <v>12.05.150</v>
          </cell>
          <cell r="C685" t="str">
            <v>Estaca escavada mecanicamente, diâmetro de 40 cm até 50 t</v>
          </cell>
          <cell r="D685" t="str">
            <v>m</v>
          </cell>
          <cell r="E685">
            <v>63.64</v>
          </cell>
          <cell r="F685">
            <v>27</v>
          </cell>
          <cell r="G685">
            <v>90.64</v>
          </cell>
        </row>
        <row r="686">
          <cell r="A686" t="str">
            <v>12.06</v>
          </cell>
          <cell r="B686" t="str">
            <v>Estaca tipo STRAUSS</v>
          </cell>
        </row>
        <row r="687">
          <cell r="A687" t="str">
            <v>12.06.010</v>
          </cell>
          <cell r="C687" t="str">
            <v>Taxa de mobilização e desmobilização de equipamentos para execução de estaca tipo Strauss</v>
          </cell>
          <cell r="D687" t="str">
            <v>tx</v>
          </cell>
          <cell r="E687">
            <v>1863.28</v>
          </cell>
          <cell r="F687">
            <v>0</v>
          </cell>
          <cell r="G687">
            <v>1863.28</v>
          </cell>
        </row>
        <row r="688">
          <cell r="A688" t="str">
            <v>12.06.020</v>
          </cell>
          <cell r="C688" t="str">
            <v>Estaca tipo Strauss, diâmetro de 25 cm até 20 t</v>
          </cell>
          <cell r="D688" t="str">
            <v>m</v>
          </cell>
          <cell r="E688">
            <v>48.79</v>
          </cell>
          <cell r="F688">
            <v>8.68</v>
          </cell>
          <cell r="G688">
            <v>57.47</v>
          </cell>
        </row>
        <row r="689">
          <cell r="A689" t="str">
            <v>12.06.030</v>
          </cell>
          <cell r="C689" t="str">
            <v>Estaca tipo Strauss, diâmetro de 32 cm até 30 t</v>
          </cell>
          <cell r="D689" t="str">
            <v>m</v>
          </cell>
          <cell r="E689">
            <v>60.6</v>
          </cell>
          <cell r="F689">
            <v>12.53</v>
          </cell>
          <cell r="G689">
            <v>73.13</v>
          </cell>
        </row>
        <row r="690">
          <cell r="A690" t="str">
            <v>12.06.040</v>
          </cell>
          <cell r="C690" t="str">
            <v>Estaca tipo Strauss, diâmetro de 38 cm até 40 t</v>
          </cell>
          <cell r="D690" t="str">
            <v>m</v>
          </cell>
          <cell r="E690">
            <v>77.400000000000006</v>
          </cell>
          <cell r="F690">
            <v>17.059999999999999</v>
          </cell>
          <cell r="G690">
            <v>94.46</v>
          </cell>
        </row>
        <row r="691">
          <cell r="A691" t="str">
            <v>12.06.080</v>
          </cell>
          <cell r="C691" t="str">
            <v>Estaca tipo Strauss, diâmetro de 45 cm até 60 t</v>
          </cell>
          <cell r="D691" t="str">
            <v>m</v>
          </cell>
          <cell r="E691">
            <v>120.54</v>
          </cell>
          <cell r="F691">
            <v>22.26</v>
          </cell>
          <cell r="G691">
            <v>142.80000000000001</v>
          </cell>
        </row>
        <row r="692">
          <cell r="A692" t="str">
            <v>12.07</v>
          </cell>
          <cell r="B692" t="str">
            <v>Estaca tipo RAIZ</v>
          </cell>
        </row>
        <row r="693">
          <cell r="A693" t="str">
            <v>12.07.010</v>
          </cell>
          <cell r="C693" t="str">
            <v>Taxa de mobilização e desmobilização de equipamentos para execução de estaca tipo Raiz em solo</v>
          </cell>
          <cell r="D693" t="str">
            <v>tx</v>
          </cell>
          <cell r="E693">
            <v>15165.31</v>
          </cell>
          <cell r="F693">
            <v>0</v>
          </cell>
          <cell r="G693">
            <v>15165.31</v>
          </cell>
        </row>
        <row r="694">
          <cell r="A694" t="str">
            <v>12.07.030</v>
          </cell>
          <cell r="C694" t="str">
            <v>Estaca tipo Raiz, diâmetro de 10 cm para 10 t, em solo</v>
          </cell>
          <cell r="D694" t="str">
            <v>m</v>
          </cell>
          <cell r="E694">
            <v>141.41</v>
          </cell>
          <cell r="F694">
            <v>6.31</v>
          </cell>
          <cell r="G694">
            <v>147.72</v>
          </cell>
        </row>
        <row r="695">
          <cell r="A695" t="str">
            <v>12.07.050</v>
          </cell>
          <cell r="C695" t="str">
            <v>Estaca tipo Raiz, diâmetro de 12 cm para 15 t, em solo</v>
          </cell>
          <cell r="D695" t="str">
            <v>m</v>
          </cell>
          <cell r="E695">
            <v>153.91999999999999</v>
          </cell>
          <cell r="F695">
            <v>7.91</v>
          </cell>
          <cell r="G695">
            <v>161.83000000000001</v>
          </cell>
        </row>
        <row r="696">
          <cell r="A696" t="str">
            <v>12.07.060</v>
          </cell>
          <cell r="C696" t="str">
            <v>Estaca tipo Raiz, diâmetro de 15 cm para 25 t, em solo</v>
          </cell>
          <cell r="D696" t="str">
            <v>m</v>
          </cell>
          <cell r="E696">
            <v>188.03</v>
          </cell>
          <cell r="F696">
            <v>11.97</v>
          </cell>
          <cell r="G696">
            <v>200</v>
          </cell>
        </row>
        <row r="697">
          <cell r="A697" t="str">
            <v>12.07.070</v>
          </cell>
          <cell r="C697" t="str">
            <v>Estaca tipo Raiz, diâmetro de 16 cm para 35 t, em solo</v>
          </cell>
          <cell r="D697" t="str">
            <v>m</v>
          </cell>
          <cell r="E697">
            <v>208.83</v>
          </cell>
          <cell r="F697">
            <v>16.75</v>
          </cell>
          <cell r="G697">
            <v>225.58</v>
          </cell>
        </row>
        <row r="698">
          <cell r="A698" t="str">
            <v>12.07.090</v>
          </cell>
          <cell r="C698" t="str">
            <v>Estaca tipo Raiz, diâmetro de 20 cm para 50 t, em solo</v>
          </cell>
          <cell r="D698" t="str">
            <v>m</v>
          </cell>
          <cell r="E698">
            <v>258.22000000000003</v>
          </cell>
          <cell r="F698">
            <v>25.59</v>
          </cell>
          <cell r="G698">
            <v>283.81</v>
          </cell>
        </row>
        <row r="699">
          <cell r="A699" t="str">
            <v>12.07.100</v>
          </cell>
          <cell r="C699" t="str">
            <v>Estaca tipo Raiz, diâmetro de 25 cm para 80 t, em solo</v>
          </cell>
          <cell r="D699" t="str">
            <v>m</v>
          </cell>
          <cell r="E699">
            <v>305.27</v>
          </cell>
          <cell r="F699">
            <v>30.01</v>
          </cell>
          <cell r="G699">
            <v>335.28</v>
          </cell>
        </row>
        <row r="700">
          <cell r="A700" t="str">
            <v>12.07.110</v>
          </cell>
          <cell r="C700" t="str">
            <v>Estaca tipo Raiz, diâmetro de 31 cm para 100 t, em solo</v>
          </cell>
          <cell r="D700" t="str">
            <v>m</v>
          </cell>
          <cell r="E700">
            <v>365.21</v>
          </cell>
          <cell r="F700">
            <v>35.51</v>
          </cell>
          <cell r="G700">
            <v>400.72</v>
          </cell>
        </row>
        <row r="701">
          <cell r="A701" t="str">
            <v>12.07.130</v>
          </cell>
          <cell r="C701" t="str">
            <v>Estaca tipo Raiz, diâmetro de 40 cm para 130 t, em solo</v>
          </cell>
          <cell r="D701" t="str">
            <v>m</v>
          </cell>
          <cell r="E701">
            <v>439.74</v>
          </cell>
          <cell r="F701">
            <v>30.01</v>
          </cell>
          <cell r="G701">
            <v>469.75</v>
          </cell>
        </row>
        <row r="702">
          <cell r="A702" t="str">
            <v>12.07.151</v>
          </cell>
          <cell r="C702" t="str">
            <v>Estaca tipo Raiz, diâmetro de 31 cm, sem armação, em solo</v>
          </cell>
          <cell r="D702" t="str">
            <v>m</v>
          </cell>
          <cell r="E702">
            <v>210.72</v>
          </cell>
          <cell r="F702">
            <v>0</v>
          </cell>
          <cell r="G702">
            <v>210.72</v>
          </cell>
        </row>
        <row r="703">
          <cell r="A703" t="str">
            <v>12.07.153</v>
          </cell>
          <cell r="C703" t="str">
            <v>Estaca tipo Raiz, diâmetro de 45 cm, sem armação, em solo</v>
          </cell>
          <cell r="D703" t="str">
            <v>m</v>
          </cell>
          <cell r="E703">
            <v>373.49</v>
          </cell>
          <cell r="F703">
            <v>0</v>
          </cell>
          <cell r="G703">
            <v>373.49</v>
          </cell>
        </row>
        <row r="704">
          <cell r="A704" t="str">
            <v>12.07.270</v>
          </cell>
          <cell r="C704" t="str">
            <v>Taxa de mobilização e desmobilização de equipamentos para execução de estaca tipo Raiz em rocha</v>
          </cell>
          <cell r="D704" t="str">
            <v>tx</v>
          </cell>
          <cell r="E704">
            <v>15165.31</v>
          </cell>
          <cell r="F704">
            <v>0</v>
          </cell>
          <cell r="G704">
            <v>15165.31</v>
          </cell>
        </row>
        <row r="705">
          <cell r="A705" t="str">
            <v>12.07.271</v>
          </cell>
          <cell r="C705" t="str">
            <v>Estaca tipo Raiz, diâmetro de 31 cm, sem armação, em rocha</v>
          </cell>
          <cell r="D705" t="str">
            <v>m</v>
          </cell>
          <cell r="E705">
            <v>726.01</v>
          </cell>
          <cell r="F705">
            <v>0</v>
          </cell>
          <cell r="G705">
            <v>726.01</v>
          </cell>
        </row>
        <row r="706">
          <cell r="A706" t="str">
            <v>12.07.272</v>
          </cell>
          <cell r="C706" t="str">
            <v>Estaca tipo Raiz, diâmetro de 41 cm, sem armação, em rocha</v>
          </cell>
          <cell r="D706" t="str">
            <v>m</v>
          </cell>
          <cell r="E706">
            <v>987.75</v>
          </cell>
          <cell r="F706">
            <v>0</v>
          </cell>
          <cell r="G706">
            <v>987.75</v>
          </cell>
        </row>
        <row r="707">
          <cell r="A707" t="str">
            <v>12.07.273</v>
          </cell>
          <cell r="C707" t="str">
            <v>Estaca tipo Raiz, diâmetro de 45 cm, sem armação, em rocha</v>
          </cell>
          <cell r="D707" t="str">
            <v>m</v>
          </cell>
          <cell r="E707">
            <v>1177.55</v>
          </cell>
          <cell r="F707">
            <v>0</v>
          </cell>
          <cell r="G707">
            <v>1177.55</v>
          </cell>
        </row>
        <row r="708">
          <cell r="A708" t="str">
            <v>12.09</v>
          </cell>
          <cell r="B708" t="str">
            <v>Tubulão</v>
          </cell>
        </row>
        <row r="709">
          <cell r="A709" t="str">
            <v>12.09.010</v>
          </cell>
          <cell r="C709" t="str">
            <v>Taxa de mobilização e desmobilização de equipamentos para execução de tubulão escavado mecanicamente</v>
          </cell>
          <cell r="D709" t="str">
            <v>tx</v>
          </cell>
          <cell r="E709">
            <v>1449.11</v>
          </cell>
          <cell r="F709">
            <v>0</v>
          </cell>
          <cell r="G709">
            <v>1449.11</v>
          </cell>
        </row>
        <row r="710">
          <cell r="A710" t="str">
            <v>12.09.020</v>
          </cell>
          <cell r="C710" t="str">
            <v>Abertura de fuste mecanizado diâmetro de 50 cm</v>
          </cell>
          <cell r="D710" t="str">
            <v>m</v>
          </cell>
          <cell r="E710">
            <v>23.69</v>
          </cell>
          <cell r="F710">
            <v>0</v>
          </cell>
          <cell r="G710">
            <v>23.69</v>
          </cell>
        </row>
        <row r="711">
          <cell r="A711" t="str">
            <v>12.09.040</v>
          </cell>
          <cell r="C711" t="str">
            <v>Abertura de fuste mecanizado diâmetro de 60 cm</v>
          </cell>
          <cell r="D711" t="str">
            <v>m</v>
          </cell>
          <cell r="E711">
            <v>27.53</v>
          </cell>
          <cell r="F711">
            <v>0</v>
          </cell>
          <cell r="G711">
            <v>27.53</v>
          </cell>
        </row>
        <row r="712">
          <cell r="A712" t="str">
            <v>12.09.060</v>
          </cell>
          <cell r="C712" t="str">
            <v>Abertura de fuste mecanizado diâmetro de 80 cm</v>
          </cell>
          <cell r="D712" t="str">
            <v>m</v>
          </cell>
          <cell r="E712">
            <v>43.75</v>
          </cell>
          <cell r="F712">
            <v>0</v>
          </cell>
          <cell r="G712">
            <v>43.75</v>
          </cell>
        </row>
        <row r="713">
          <cell r="A713" t="str">
            <v>12.09.140</v>
          </cell>
          <cell r="C713" t="str">
            <v>Escavação manual em campo aberto para tubulão, fuste e/ou base</v>
          </cell>
          <cell r="D713" t="str">
            <v>m³</v>
          </cell>
          <cell r="E713">
            <v>0</v>
          </cell>
          <cell r="F713">
            <v>342.7</v>
          </cell>
          <cell r="G713">
            <v>342.7</v>
          </cell>
        </row>
        <row r="714">
          <cell r="A714" t="str">
            <v>12.12</v>
          </cell>
          <cell r="B714" t="str">
            <v>Estaca hélice contínua</v>
          </cell>
        </row>
        <row r="715">
          <cell r="A715" t="str">
            <v>12.12.010</v>
          </cell>
          <cell r="C715" t="str">
            <v>Taxa de mobilização e desmobilização de equipamentos para execução de estaca tipo hélice contínua em solo</v>
          </cell>
          <cell r="D715" t="str">
            <v>tx</v>
          </cell>
          <cell r="E715">
            <v>13400</v>
          </cell>
          <cell r="F715">
            <v>0</v>
          </cell>
          <cell r="G715">
            <v>13400</v>
          </cell>
        </row>
        <row r="716">
          <cell r="A716" t="str">
            <v>12.12.014</v>
          </cell>
          <cell r="C716" t="str">
            <v>Estaca tipo hélice contínua, diâmetro de 25 cm em solo</v>
          </cell>
          <cell r="D716" t="str">
            <v>m</v>
          </cell>
          <cell r="E716">
            <v>29.07</v>
          </cell>
          <cell r="F716">
            <v>3.72</v>
          </cell>
          <cell r="G716">
            <v>32.79</v>
          </cell>
        </row>
        <row r="717">
          <cell r="A717" t="str">
            <v>12.12.016</v>
          </cell>
          <cell r="C717" t="str">
            <v>Estaca tipo hélice contínua, diâmetro de 30 cm em solo</v>
          </cell>
          <cell r="D717" t="str">
            <v>m</v>
          </cell>
          <cell r="E717">
            <v>32.65</v>
          </cell>
          <cell r="F717">
            <v>3.72</v>
          </cell>
          <cell r="G717">
            <v>36.369999999999997</v>
          </cell>
        </row>
        <row r="718">
          <cell r="A718" t="str">
            <v>12.12.020</v>
          </cell>
          <cell r="C718" t="str">
            <v>Estaca tipo hélice contínua, diâmetro de 35 cm em solo</v>
          </cell>
          <cell r="D718" t="str">
            <v>m</v>
          </cell>
          <cell r="E718">
            <v>38.909999999999997</v>
          </cell>
          <cell r="F718">
            <v>3.72</v>
          </cell>
          <cell r="G718">
            <v>42.63</v>
          </cell>
        </row>
        <row r="719">
          <cell r="A719" t="str">
            <v>12.12.060</v>
          </cell>
          <cell r="C719" t="str">
            <v>Estaca tipo hélice contínua, diâmetro de 40 cm em solo</v>
          </cell>
          <cell r="D719" t="str">
            <v>m</v>
          </cell>
          <cell r="E719">
            <v>44.39</v>
          </cell>
          <cell r="F719">
            <v>3.72</v>
          </cell>
          <cell r="G719">
            <v>48.11</v>
          </cell>
        </row>
        <row r="720">
          <cell r="A720" t="str">
            <v>12.12.070</v>
          </cell>
          <cell r="C720" t="str">
            <v>Estaca tipo hélice contínua, diâmetro de 50 cm em solo</v>
          </cell>
          <cell r="D720" t="str">
            <v>m</v>
          </cell>
          <cell r="E720">
            <v>54.57</v>
          </cell>
          <cell r="F720">
            <v>3.72</v>
          </cell>
          <cell r="G720">
            <v>58.29</v>
          </cell>
        </row>
        <row r="721">
          <cell r="A721" t="str">
            <v>12.12.074</v>
          </cell>
          <cell r="C721" t="str">
            <v>Estaca tipo hélice contínua, diâmetro de 60 cm em solo</v>
          </cell>
          <cell r="D721" t="str">
            <v>m</v>
          </cell>
          <cell r="E721">
            <v>69</v>
          </cell>
          <cell r="F721">
            <v>3.72</v>
          </cell>
          <cell r="G721">
            <v>72.72</v>
          </cell>
        </row>
        <row r="722">
          <cell r="A722" t="str">
            <v>12.12.090</v>
          </cell>
          <cell r="C722" t="str">
            <v>Estaca tipo hélice contínua, diâmetro de 70 cm em solo</v>
          </cell>
          <cell r="D722" t="str">
            <v>m</v>
          </cell>
          <cell r="E722">
            <v>84.21</v>
          </cell>
          <cell r="F722">
            <v>3.72</v>
          </cell>
          <cell r="G722">
            <v>87.93</v>
          </cell>
        </row>
        <row r="723">
          <cell r="A723" t="str">
            <v>12.12.100</v>
          </cell>
          <cell r="C723" t="str">
            <v>Estaca tipo hélice contínua, diâmetro de 80 cm em solo</v>
          </cell>
          <cell r="D723" t="str">
            <v>m</v>
          </cell>
          <cell r="E723">
            <v>104.02</v>
          </cell>
          <cell r="F723">
            <v>3.72</v>
          </cell>
          <cell r="G723">
            <v>107.74</v>
          </cell>
        </row>
        <row r="724">
          <cell r="A724" t="str">
            <v>12.14</v>
          </cell>
          <cell r="B724" t="str">
            <v>Estaca escavada com injeção ou microestaca</v>
          </cell>
        </row>
        <row r="725">
          <cell r="A725" t="str">
            <v>12.14.010</v>
          </cell>
          <cell r="C725" t="str">
            <v>Taxa de mobilização e desmobilização de equipamentos para execução de estacas escavadas com injeção ou microestaca</v>
          </cell>
          <cell r="D725" t="str">
            <v>tx</v>
          </cell>
          <cell r="E725">
            <v>15881.73</v>
          </cell>
          <cell r="F725">
            <v>0</v>
          </cell>
          <cell r="G725">
            <v>15881.73</v>
          </cell>
        </row>
        <row r="726">
          <cell r="A726" t="str">
            <v>12.14.040</v>
          </cell>
          <cell r="C726" t="str">
            <v>Estaca escavada com injeção ou microestaca, diâmetro de 16 cm</v>
          </cell>
          <cell r="D726" t="str">
            <v>m</v>
          </cell>
          <cell r="E726">
            <v>185.7</v>
          </cell>
          <cell r="F726">
            <v>16.75</v>
          </cell>
          <cell r="G726">
            <v>202.45</v>
          </cell>
        </row>
        <row r="727">
          <cell r="A727" t="str">
            <v>12.14.050</v>
          </cell>
          <cell r="C727" t="str">
            <v>Estaca escavada com injeção ou microestaca, diâmetro de 20 cm</v>
          </cell>
          <cell r="D727" t="str">
            <v>m</v>
          </cell>
          <cell r="E727">
            <v>229.26</v>
          </cell>
          <cell r="F727">
            <v>25.59</v>
          </cell>
          <cell r="G727">
            <v>254.85</v>
          </cell>
        </row>
        <row r="728">
          <cell r="A728" t="str">
            <v>12.14.060</v>
          </cell>
          <cell r="C728" t="str">
            <v>Estaca escavada com injeção ou microestaca, diâmetro de 25 cm</v>
          </cell>
          <cell r="D728" t="str">
            <v>m</v>
          </cell>
          <cell r="E728">
            <v>268.2</v>
          </cell>
          <cell r="F728">
            <v>30.01</v>
          </cell>
          <cell r="G728">
            <v>298.20999999999998</v>
          </cell>
        </row>
        <row r="729">
          <cell r="A729" t="str">
            <v>13</v>
          </cell>
          <cell r="B729" t="str">
            <v>LAJE E PAINEL DE FECHAMENTO PRÉ-FABRICADOS</v>
          </cell>
        </row>
        <row r="730">
          <cell r="A730" t="str">
            <v>13.01</v>
          </cell>
          <cell r="B730" t="str">
            <v>Laje pré-fabricada mista em vigotas treliçadas e lajotas</v>
          </cell>
        </row>
        <row r="731">
          <cell r="A731" t="str">
            <v>13.01.130</v>
          </cell>
          <cell r="C731" t="str">
            <v>Laje pré-fabricada mista vigota treliçada/lajota cerâmica - LT 12 (8+4) e capa com concreto de 25 MPa</v>
          </cell>
          <cell r="D731" t="str">
            <v>m²</v>
          </cell>
          <cell r="E731">
            <v>67.81</v>
          </cell>
          <cell r="F731">
            <v>22.51</v>
          </cell>
          <cell r="G731">
            <v>90.32</v>
          </cell>
        </row>
        <row r="732">
          <cell r="A732" t="str">
            <v>13.01.150</v>
          </cell>
          <cell r="C732" t="str">
            <v>Laje pré-fabricada mista vigota treliçada/lajota cerâmica - LT 16 (12+4) e capa com concreto de 25 MPa</v>
          </cell>
          <cell r="D732" t="str">
            <v>m²</v>
          </cell>
          <cell r="E732">
            <v>79.73</v>
          </cell>
          <cell r="F732">
            <v>24.75</v>
          </cell>
          <cell r="G732">
            <v>104.48</v>
          </cell>
        </row>
        <row r="733">
          <cell r="A733" t="str">
            <v>13.01.170</v>
          </cell>
          <cell r="C733" t="str">
            <v>Laje pré-fabricada mista vigota treliçada/lajota cerâmica - LT 20 (16+4) e capa com concreto de 25 MPa</v>
          </cell>
          <cell r="D733" t="str">
            <v>m²</v>
          </cell>
          <cell r="E733">
            <v>99.5</v>
          </cell>
          <cell r="F733">
            <v>27</v>
          </cell>
          <cell r="G733">
            <v>126.5</v>
          </cell>
        </row>
        <row r="734">
          <cell r="A734" t="str">
            <v>13.01.190</v>
          </cell>
          <cell r="C734" t="str">
            <v>Laje pré-fabricada mista vigota treliçada/lajota cerâmica - LT 24 (20+4) e capa com concreto de 25 MPa</v>
          </cell>
          <cell r="D734" t="str">
            <v>m²</v>
          </cell>
          <cell r="E734">
            <v>111.64</v>
          </cell>
          <cell r="F734">
            <v>29.24</v>
          </cell>
          <cell r="G734">
            <v>140.88</v>
          </cell>
        </row>
        <row r="735">
          <cell r="A735" t="str">
            <v>13.01.210</v>
          </cell>
          <cell r="C735" t="str">
            <v>Laje pré-fabricada mista vigota treliçada/lajota cerâmica - LT 30 (24+6) e capa com concreto de 25 MPa</v>
          </cell>
          <cell r="D735" t="str">
            <v>m²</v>
          </cell>
          <cell r="E735">
            <v>137.18</v>
          </cell>
          <cell r="F735">
            <v>32.08</v>
          </cell>
          <cell r="G735">
            <v>169.26</v>
          </cell>
        </row>
        <row r="736">
          <cell r="A736" t="str">
            <v>13.01.310</v>
          </cell>
          <cell r="C736" t="str">
            <v>Laje pré-fabricada unidirecional em viga treliçada/lajota em EPS LT 12 (8 + 4), com capa de concreto de 25 MPa</v>
          </cell>
          <cell r="D736" t="str">
            <v>m²</v>
          </cell>
          <cell r="E736">
            <v>81.7</v>
          </cell>
          <cell r="F736">
            <v>24.75</v>
          </cell>
          <cell r="G736">
            <v>106.45</v>
          </cell>
        </row>
        <row r="737">
          <cell r="A737" t="str">
            <v>13.01.320</v>
          </cell>
          <cell r="C737" t="str">
            <v>Laje pré-fabricada unidirecional em viga treliçada/lajota em EPS LT 16 (12 + 4), com capa de concreto de 25 MPa</v>
          </cell>
          <cell r="D737" t="str">
            <v>m²</v>
          </cell>
          <cell r="E737">
            <v>95.23</v>
          </cell>
          <cell r="F737">
            <v>24.75</v>
          </cell>
          <cell r="G737">
            <v>119.98</v>
          </cell>
        </row>
        <row r="738">
          <cell r="A738" t="str">
            <v>13.01.330</v>
          </cell>
          <cell r="C738" t="str">
            <v>Laje pré-fabricada unidirecional em viga treliçada/lajota em EPS LT 20 (16 + 4), com capa de concreto de 25 MPa</v>
          </cell>
          <cell r="D738" t="str">
            <v>m²</v>
          </cell>
          <cell r="E738">
            <v>106.31</v>
          </cell>
          <cell r="F738">
            <v>27</v>
          </cell>
          <cell r="G738">
            <v>133.31</v>
          </cell>
        </row>
        <row r="739">
          <cell r="A739" t="str">
            <v>13.01.340</v>
          </cell>
          <cell r="C739" t="str">
            <v>Laje pré-fabricada unidirecional em viga treliçada/lajota em EPS LT 25 (20 + 5), com capa de concreto de 25 MPa</v>
          </cell>
          <cell r="D739" t="str">
            <v>m²</v>
          </cell>
          <cell r="E739">
            <v>124.6</v>
          </cell>
          <cell r="F739">
            <v>29.24</v>
          </cell>
          <cell r="G739">
            <v>153.84</v>
          </cell>
        </row>
        <row r="740">
          <cell r="A740" t="str">
            <v>13.01.350</v>
          </cell>
          <cell r="C740" t="str">
            <v>Laje pré-fabricada unidirecional em viga treliçada/lajota em EPS LT 30 (25 + 5), com capa de concreto de 25 MPa</v>
          </cell>
          <cell r="D740" t="str">
            <v>m²</v>
          </cell>
          <cell r="E740">
            <v>179.39</v>
          </cell>
          <cell r="F740">
            <v>32.08</v>
          </cell>
          <cell r="G740">
            <v>211.47</v>
          </cell>
        </row>
        <row r="741">
          <cell r="A741" t="str">
            <v>13.02</v>
          </cell>
          <cell r="B741" t="str">
            <v>Laje pré-fabricada mista em vigotas protendidas e lajotas</v>
          </cell>
        </row>
        <row r="742">
          <cell r="A742" t="str">
            <v>13.02.150</v>
          </cell>
          <cell r="C742" t="str">
            <v>Laje pré-fabricada mista vigota protendida/lajota cerâmica - LP 12 (8+4) e capa com concreto de 25 MPa</v>
          </cell>
          <cell r="D742" t="str">
            <v>m²</v>
          </cell>
          <cell r="E742">
            <v>88.57</v>
          </cell>
          <cell r="F742">
            <v>24.75</v>
          </cell>
          <cell r="G742">
            <v>113.32</v>
          </cell>
        </row>
        <row r="743">
          <cell r="A743" t="str">
            <v>13.02.170</v>
          </cell>
          <cell r="C743" t="str">
            <v>Laje pré-fabricada mista vigota protendida/lajota cerâmica - LP 16 (12+4) e capa com concreto de 25 MPa</v>
          </cell>
          <cell r="D743" t="str">
            <v>m²</v>
          </cell>
          <cell r="E743">
            <v>98.98</v>
          </cell>
          <cell r="F743">
            <v>27</v>
          </cell>
          <cell r="G743">
            <v>125.98</v>
          </cell>
        </row>
        <row r="744">
          <cell r="A744" t="str">
            <v>13.02.190</v>
          </cell>
          <cell r="C744" t="str">
            <v>Laje pré-fabricada mista vigota protendida/lajota cerâmica - LP 20 (16+4) e capa com concreto de 25 MPa</v>
          </cell>
          <cell r="D744" t="str">
            <v>m²</v>
          </cell>
          <cell r="E744">
            <v>105.69</v>
          </cell>
          <cell r="F744">
            <v>29.24</v>
          </cell>
          <cell r="G744">
            <v>134.93</v>
          </cell>
        </row>
        <row r="745">
          <cell r="A745" t="str">
            <v>13.02.210</v>
          </cell>
          <cell r="C745" t="str">
            <v>Laje pré-fabricada mista vigota protendida/lajota cerâmica - LP 25 (20+5) e capa com concreto de 25 MPa</v>
          </cell>
          <cell r="D745" t="str">
            <v>m²</v>
          </cell>
          <cell r="E745">
            <v>117.07</v>
          </cell>
          <cell r="F745">
            <v>32.08</v>
          </cell>
          <cell r="G745">
            <v>149.15</v>
          </cell>
        </row>
        <row r="746">
          <cell r="A746" t="str">
            <v>13.05</v>
          </cell>
          <cell r="B746" t="str">
            <v>Pré-laje</v>
          </cell>
        </row>
        <row r="747">
          <cell r="A747" t="str">
            <v>13.05.084</v>
          </cell>
          <cell r="C747" t="str">
            <v>Pré-laje em painel pré-fabricado treliçado, com EPS, H= 12 cm</v>
          </cell>
          <cell r="D747" t="str">
            <v>m²</v>
          </cell>
          <cell r="E747">
            <v>91.64</v>
          </cell>
          <cell r="F747">
            <v>7.54</v>
          </cell>
          <cell r="G747">
            <v>99.18</v>
          </cell>
        </row>
        <row r="748">
          <cell r="A748" t="str">
            <v>13.05.090</v>
          </cell>
          <cell r="C748" t="str">
            <v>Pré-laje em painel pré-fabricado treliçado, com EPS, H= 16 cm</v>
          </cell>
          <cell r="D748" t="str">
            <v>m²</v>
          </cell>
          <cell r="E748">
            <v>97.86</v>
          </cell>
          <cell r="F748">
            <v>7.94</v>
          </cell>
          <cell r="G748">
            <v>105.8</v>
          </cell>
        </row>
        <row r="749">
          <cell r="A749" t="str">
            <v>13.05.094</v>
          </cell>
          <cell r="C749" t="str">
            <v>Pré-laje em painel pré-fabricado treliçado, com EPS, H= 20 cm</v>
          </cell>
          <cell r="D749" t="str">
            <v>m²</v>
          </cell>
          <cell r="E749">
            <v>106.36</v>
          </cell>
          <cell r="F749">
            <v>8.33</v>
          </cell>
          <cell r="G749">
            <v>114.69</v>
          </cell>
        </row>
        <row r="750">
          <cell r="A750" t="str">
            <v>13.05.096</v>
          </cell>
          <cell r="C750" t="str">
            <v>Pré-laje em painel pré-fabricado treliçado, com EPS, H= 25 cm</v>
          </cell>
          <cell r="D750" t="str">
            <v>m²</v>
          </cell>
          <cell r="E750">
            <v>125.31</v>
          </cell>
          <cell r="F750">
            <v>8.48</v>
          </cell>
          <cell r="G750">
            <v>133.79</v>
          </cell>
        </row>
        <row r="751">
          <cell r="A751" t="str">
            <v>13.05.110</v>
          </cell>
          <cell r="C751" t="str">
            <v>Pré-laje em painel pré-fabricado treliçado, H= 12 cm</v>
          </cell>
          <cell r="D751" t="str">
            <v>m²</v>
          </cell>
          <cell r="E751">
            <v>87.66</v>
          </cell>
          <cell r="F751">
            <v>7.54</v>
          </cell>
          <cell r="G751">
            <v>95.2</v>
          </cell>
        </row>
        <row r="752">
          <cell r="A752" t="str">
            <v>13.05.150</v>
          </cell>
          <cell r="C752" t="str">
            <v>Pré-laje em painel pré-fabricado treliçado, H= 16 cm</v>
          </cell>
          <cell r="D752" t="str">
            <v>m²</v>
          </cell>
          <cell r="E752">
            <v>97.14</v>
          </cell>
          <cell r="F752">
            <v>7.94</v>
          </cell>
          <cell r="G752">
            <v>105.08</v>
          </cell>
        </row>
        <row r="753">
          <cell r="A753" t="str">
            <v>14</v>
          </cell>
          <cell r="B753" t="str">
            <v>ALVENARIA E ELEMENTO DIVISOR</v>
          </cell>
        </row>
        <row r="754">
          <cell r="A754" t="str">
            <v>14.01</v>
          </cell>
          <cell r="B754" t="str">
            <v>Alvenaria de fundação (embasamento)</v>
          </cell>
        </row>
        <row r="755">
          <cell r="A755" t="str">
            <v>14.01.020</v>
          </cell>
          <cell r="C755" t="str">
            <v>Alvenaria de embasamento em tijolo maciço comum</v>
          </cell>
          <cell r="D755" t="str">
            <v>m³</v>
          </cell>
          <cell r="E755">
            <v>377.2</v>
          </cell>
          <cell r="F755">
            <v>256.10000000000002</v>
          </cell>
          <cell r="G755">
            <v>633.29999999999995</v>
          </cell>
        </row>
        <row r="756">
          <cell r="A756" t="str">
            <v>14.01.050</v>
          </cell>
          <cell r="C756" t="str">
            <v>Alvenaria de embasamento em bloco de concreto de 14 x 19 x 39 cm - classe A</v>
          </cell>
          <cell r="D756" t="str">
            <v>m²</v>
          </cell>
          <cell r="E756">
            <v>39.28</v>
          </cell>
          <cell r="F756">
            <v>24.58</v>
          </cell>
          <cell r="G756">
            <v>63.86</v>
          </cell>
        </row>
        <row r="757">
          <cell r="A757" t="str">
            <v>14.01.060</v>
          </cell>
          <cell r="C757" t="str">
            <v>Alvenaria de embasamento em bloco de concreto de 19 x 19 x 39 cm - classe A</v>
          </cell>
          <cell r="D757" t="str">
            <v>m²</v>
          </cell>
          <cell r="E757">
            <v>51.15</v>
          </cell>
          <cell r="F757">
            <v>25.13</v>
          </cell>
          <cell r="G757">
            <v>76.28</v>
          </cell>
        </row>
        <row r="758">
          <cell r="A758" t="str">
            <v>14.02</v>
          </cell>
          <cell r="B758" t="str">
            <v>Alvenaria com tijolo maciço comum ou especial</v>
          </cell>
        </row>
        <row r="759">
          <cell r="A759" t="str">
            <v>14.02.020</v>
          </cell>
          <cell r="C759" t="str">
            <v>Alvenaria de elevação de 1/4 tijolo maciço comum</v>
          </cell>
          <cell r="D759" t="str">
            <v>m²</v>
          </cell>
          <cell r="E759">
            <v>23.15</v>
          </cell>
          <cell r="F759">
            <v>31.63</v>
          </cell>
          <cell r="G759">
            <v>54.78</v>
          </cell>
        </row>
        <row r="760">
          <cell r="A760" t="str">
            <v>14.02.030</v>
          </cell>
          <cell r="C760" t="str">
            <v>Alvenaria de elevação de 1/2 tijolo maciço comum</v>
          </cell>
          <cell r="D760" t="str">
            <v>m²</v>
          </cell>
          <cell r="E760">
            <v>32.08</v>
          </cell>
          <cell r="F760">
            <v>50.05</v>
          </cell>
          <cell r="G760">
            <v>82.13</v>
          </cell>
        </row>
        <row r="761">
          <cell r="A761" t="str">
            <v>14.02.040</v>
          </cell>
          <cell r="C761" t="str">
            <v>Alvenaria de elevação de 1 tijolo maciço comum</v>
          </cell>
          <cell r="D761" t="str">
            <v>m²</v>
          </cell>
          <cell r="E761">
            <v>70.55</v>
          </cell>
          <cell r="F761">
            <v>81.2</v>
          </cell>
          <cell r="G761">
            <v>151.75</v>
          </cell>
        </row>
        <row r="762">
          <cell r="A762" t="str">
            <v>14.02.050</v>
          </cell>
          <cell r="C762" t="str">
            <v>Alvenaria de elevação de 1 1/2 tijolo maciço comum</v>
          </cell>
          <cell r="D762" t="str">
            <v>m²</v>
          </cell>
          <cell r="E762">
            <v>102.09</v>
          </cell>
          <cell r="F762">
            <v>100.15</v>
          </cell>
          <cell r="G762">
            <v>202.24</v>
          </cell>
        </row>
        <row r="763">
          <cell r="A763" t="str">
            <v>14.02.070</v>
          </cell>
          <cell r="C763" t="str">
            <v>Alvenaria de elevação de 1/2 tijolo maciço aparente</v>
          </cell>
          <cell r="D763" t="str">
            <v>m²</v>
          </cell>
          <cell r="E763">
            <v>96.4</v>
          </cell>
          <cell r="F763">
            <v>50.05</v>
          </cell>
          <cell r="G763">
            <v>146.44999999999999</v>
          </cell>
        </row>
        <row r="764">
          <cell r="A764" t="str">
            <v>14.02.080</v>
          </cell>
          <cell r="C764" t="str">
            <v>Alvenaria de elevação de 1 tijolo maciço aparente</v>
          </cell>
          <cell r="D764" t="str">
            <v>m²</v>
          </cell>
          <cell r="E764">
            <v>218.39</v>
          </cell>
          <cell r="F764">
            <v>81.2</v>
          </cell>
          <cell r="G764">
            <v>299.58999999999997</v>
          </cell>
        </row>
        <row r="765">
          <cell r="A765" t="str">
            <v>14.03</v>
          </cell>
          <cell r="B765" t="str">
            <v>Alvenaria com tijolo laminado aparente</v>
          </cell>
        </row>
        <row r="766">
          <cell r="A766" t="str">
            <v>14.03.020</v>
          </cell>
          <cell r="C766" t="str">
            <v>Alvenaria de elevação de 1/4 tijolo laminado</v>
          </cell>
          <cell r="D766" t="str">
            <v>m²</v>
          </cell>
          <cell r="E766">
            <v>77.239999999999995</v>
          </cell>
          <cell r="F766">
            <v>44.61</v>
          </cell>
          <cell r="G766">
            <v>121.85</v>
          </cell>
        </row>
        <row r="767">
          <cell r="A767" t="str">
            <v>14.03.040</v>
          </cell>
          <cell r="C767" t="str">
            <v>Alvenaria de elevação de 1/2 tijolo laminado</v>
          </cell>
          <cell r="D767" t="str">
            <v>m²</v>
          </cell>
          <cell r="E767">
            <v>145.74</v>
          </cell>
          <cell r="F767">
            <v>84.12</v>
          </cell>
          <cell r="G767">
            <v>229.86</v>
          </cell>
        </row>
        <row r="768">
          <cell r="A768" t="str">
            <v>14.03.060</v>
          </cell>
          <cell r="C768" t="str">
            <v>Alvenaria de elevação de 1 tijolo laminado</v>
          </cell>
          <cell r="D768" t="str">
            <v>m²</v>
          </cell>
          <cell r="E768">
            <v>302.22000000000003</v>
          </cell>
          <cell r="F768">
            <v>117.67</v>
          </cell>
          <cell r="G768">
            <v>419.89</v>
          </cell>
        </row>
        <row r="769">
          <cell r="A769" t="str">
            <v>14.04</v>
          </cell>
          <cell r="B769" t="str">
            <v>Alvenaria com bloco cerâmico de vedação</v>
          </cell>
        </row>
        <row r="770">
          <cell r="A770" t="str">
            <v>14.04.200</v>
          </cell>
          <cell r="C770" t="str">
            <v>Alvenaria de bloco cerâmico de vedação, uso revestido, de 9 cm</v>
          </cell>
          <cell r="D770" t="str">
            <v>m²</v>
          </cell>
          <cell r="E770">
            <v>23.35</v>
          </cell>
          <cell r="F770">
            <v>22.65</v>
          </cell>
          <cell r="G770">
            <v>46</v>
          </cell>
        </row>
        <row r="771">
          <cell r="A771" t="str">
            <v>14.04.210</v>
          </cell>
          <cell r="C771" t="str">
            <v>Alvenaria de bloco cerâmico de vedação, uso revestido, de 14 cm</v>
          </cell>
          <cell r="D771" t="str">
            <v>m²</v>
          </cell>
          <cell r="E771">
            <v>32.130000000000003</v>
          </cell>
          <cell r="F771">
            <v>24.58</v>
          </cell>
          <cell r="G771">
            <v>56.71</v>
          </cell>
        </row>
        <row r="772">
          <cell r="A772" t="str">
            <v>14.04.220</v>
          </cell>
          <cell r="C772" t="str">
            <v>Alvenaria de bloco cerâmico de vedação, uso revestido, de 19 cm</v>
          </cell>
          <cell r="D772" t="str">
            <v>m²</v>
          </cell>
          <cell r="E772">
            <v>34.51</v>
          </cell>
          <cell r="F772">
            <v>26.38</v>
          </cell>
          <cell r="G772">
            <v>60.89</v>
          </cell>
        </row>
        <row r="773">
          <cell r="A773" t="str">
            <v>14.05</v>
          </cell>
          <cell r="B773" t="str">
            <v>Alvenaria com bloco cerâmico estrutural</v>
          </cell>
        </row>
        <row r="774">
          <cell r="A774" t="str">
            <v>14.05.050</v>
          </cell>
          <cell r="C774" t="str">
            <v>Alvenaria de bloco cerâmico estrutural, uso revestido, de 14 cm</v>
          </cell>
          <cell r="D774" t="str">
            <v>m²</v>
          </cell>
          <cell r="E774">
            <v>25.93</v>
          </cell>
          <cell r="F774">
            <v>24.58</v>
          </cell>
          <cell r="G774">
            <v>50.51</v>
          </cell>
        </row>
        <row r="775">
          <cell r="A775" t="str">
            <v>14.05.060</v>
          </cell>
          <cell r="C775" t="str">
            <v>Alvenaria de bloco cerâmico estrutural, uso revestido, de 19 cm</v>
          </cell>
          <cell r="D775" t="str">
            <v>m²</v>
          </cell>
          <cell r="E775">
            <v>32.96</v>
          </cell>
          <cell r="F775">
            <v>26.38</v>
          </cell>
          <cell r="G775">
            <v>59.34</v>
          </cell>
        </row>
        <row r="776">
          <cell r="A776" t="str">
            <v>14.10</v>
          </cell>
          <cell r="B776" t="str">
            <v>Alvenaria com bloco de concreto de vedação</v>
          </cell>
        </row>
        <row r="777">
          <cell r="A777" t="str">
            <v>14.10.101</v>
          </cell>
          <cell r="C777" t="str">
            <v>Alvenaria de bloco de concreto de vedação de 9 x 19 x 39 cm - classe C</v>
          </cell>
          <cell r="D777" t="str">
            <v>m²</v>
          </cell>
          <cell r="E777">
            <v>22.32</v>
          </cell>
          <cell r="F777">
            <v>22.65</v>
          </cell>
          <cell r="G777">
            <v>44.97</v>
          </cell>
        </row>
        <row r="778">
          <cell r="A778" t="str">
            <v>14.10.111</v>
          </cell>
          <cell r="C778" t="str">
            <v>Alvenaria de bloco de concreto de vedação de 14 x 19 x 39 cm - classe C</v>
          </cell>
          <cell r="D778" t="str">
            <v>m²</v>
          </cell>
          <cell r="E778">
            <v>27.96</v>
          </cell>
          <cell r="F778">
            <v>24.58</v>
          </cell>
          <cell r="G778">
            <v>52.54</v>
          </cell>
        </row>
        <row r="779">
          <cell r="A779" t="str">
            <v>14.10.121</v>
          </cell>
          <cell r="C779" t="str">
            <v>Alvenaria de bloco de concreto de vedação de 19 x 19 x 39 cm - classe C</v>
          </cell>
          <cell r="D779" t="str">
            <v>m²</v>
          </cell>
          <cell r="E779">
            <v>35.97</v>
          </cell>
          <cell r="F779">
            <v>25.13</v>
          </cell>
          <cell r="G779">
            <v>61.1</v>
          </cell>
        </row>
        <row r="780">
          <cell r="A780" t="str">
            <v>14.11</v>
          </cell>
          <cell r="B780" t="str">
            <v>Alvenaria com bloco de concreto estrutural</v>
          </cell>
        </row>
        <row r="781">
          <cell r="A781" t="str">
            <v>14.11.221</v>
          </cell>
          <cell r="C781" t="str">
            <v>Alvenaria de bloco de concreto estrutural 14 x 19 x 39 cm - classe B</v>
          </cell>
          <cell r="D781" t="str">
            <v>m²</v>
          </cell>
          <cell r="E781">
            <v>34.880000000000003</v>
          </cell>
          <cell r="F781">
            <v>27.67</v>
          </cell>
          <cell r="G781">
            <v>62.55</v>
          </cell>
        </row>
        <row r="782">
          <cell r="A782" t="str">
            <v>14.11.231</v>
          </cell>
          <cell r="C782" t="str">
            <v>Alvenaria de bloco de concreto estrutural 19 x 19 x 39 cm - classe B</v>
          </cell>
          <cell r="D782" t="str">
            <v>m²</v>
          </cell>
          <cell r="E782">
            <v>45.8</v>
          </cell>
          <cell r="F782">
            <v>28.36</v>
          </cell>
          <cell r="G782">
            <v>74.16</v>
          </cell>
        </row>
        <row r="783">
          <cell r="A783" t="str">
            <v>14.11.261</v>
          </cell>
          <cell r="C783" t="str">
            <v>Alvenaria de bloco de concreto estrutural 14 x 19 x 39 cm - classe A</v>
          </cell>
          <cell r="D783" t="str">
            <v>m²</v>
          </cell>
          <cell r="E783">
            <v>40.08</v>
          </cell>
          <cell r="F783">
            <v>36.619999999999997</v>
          </cell>
          <cell r="G783">
            <v>76.7</v>
          </cell>
        </row>
        <row r="784">
          <cell r="A784" t="str">
            <v>14.11.271</v>
          </cell>
          <cell r="C784" t="str">
            <v>Alvenaria de bloco de concreto estrutural 19 x 19 x 39 cm - classe A</v>
          </cell>
          <cell r="D784" t="str">
            <v>m²</v>
          </cell>
          <cell r="E784">
            <v>52.3</v>
          </cell>
          <cell r="F784">
            <v>39.049999999999997</v>
          </cell>
          <cell r="G784">
            <v>91.35</v>
          </cell>
        </row>
        <row r="785">
          <cell r="A785" t="str">
            <v>14.15</v>
          </cell>
          <cell r="B785" t="str">
            <v>Alvenaria de concreto celular ou sílico calcário</v>
          </cell>
        </row>
        <row r="786">
          <cell r="A786" t="str">
            <v>14.15.060</v>
          </cell>
          <cell r="C786" t="str">
            <v>Alvenaria em bloco de concreto celular autoclavado de 10 cm, uso revestido - classe C25</v>
          </cell>
          <cell r="D786" t="str">
            <v>m²</v>
          </cell>
          <cell r="E786">
            <v>59.41</v>
          </cell>
          <cell r="F786">
            <v>10.73</v>
          </cell>
          <cell r="G786">
            <v>70.14</v>
          </cell>
        </row>
        <row r="787">
          <cell r="A787" t="str">
            <v>14.15.100</v>
          </cell>
          <cell r="C787" t="str">
            <v>Alvenaria em bloco de concreto celular autoclavado de 12,5 cm, uso revestido - classe C25</v>
          </cell>
          <cell r="D787" t="str">
            <v>m²</v>
          </cell>
          <cell r="E787">
            <v>75.459999999999994</v>
          </cell>
          <cell r="F787">
            <v>11.01</v>
          </cell>
          <cell r="G787">
            <v>86.47</v>
          </cell>
        </row>
        <row r="788">
          <cell r="A788" t="str">
            <v>14.15.120</v>
          </cell>
          <cell r="C788" t="str">
            <v>Alvenaria em bloco de concreto celular autoclavado de 15 cm, uso revestido - classe C25</v>
          </cell>
          <cell r="D788" t="str">
            <v>m²</v>
          </cell>
          <cell r="E788">
            <v>88.54</v>
          </cell>
          <cell r="F788">
            <v>11.14</v>
          </cell>
          <cell r="G788">
            <v>99.68</v>
          </cell>
        </row>
        <row r="789">
          <cell r="A789" t="str">
            <v>14.15.140</v>
          </cell>
          <cell r="C789" t="str">
            <v>Alvenaria em bloco de concreto celular autoclavado de 20 cm, uso revestido - classe C25</v>
          </cell>
          <cell r="D789" t="str">
            <v>m²</v>
          </cell>
          <cell r="E789">
            <v>116.48</v>
          </cell>
          <cell r="F789">
            <v>11.56</v>
          </cell>
          <cell r="G789">
            <v>128.04</v>
          </cell>
        </row>
        <row r="790">
          <cell r="A790" t="str">
            <v>14.20</v>
          </cell>
          <cell r="B790" t="str">
            <v>Peças moldadas no local (vergas, pilaretes, etc.)</v>
          </cell>
        </row>
        <row r="791">
          <cell r="A791" t="str">
            <v>14.20.010</v>
          </cell>
          <cell r="C791" t="str">
            <v>Vergas, contravergas e pilaretes de concreto armado</v>
          </cell>
          <cell r="D791" t="str">
            <v>m³</v>
          </cell>
          <cell r="E791">
            <v>668.6</v>
          </cell>
          <cell r="F791">
            <v>584.51</v>
          </cell>
          <cell r="G791">
            <v>1253.1099999999999</v>
          </cell>
        </row>
        <row r="792">
          <cell r="A792" t="str">
            <v>14.20.020</v>
          </cell>
          <cell r="C792" t="str">
            <v>Cimalha em concreto com pingadeira</v>
          </cell>
          <cell r="D792" t="str">
            <v>m</v>
          </cell>
          <cell r="E792">
            <v>2.58</v>
          </cell>
          <cell r="F792">
            <v>5.3</v>
          </cell>
          <cell r="G792">
            <v>7.88</v>
          </cell>
        </row>
        <row r="793">
          <cell r="A793" t="str">
            <v>14.28</v>
          </cell>
          <cell r="B793" t="str">
            <v>Elementos vazados (concreto, cerâmica e vidros)</v>
          </cell>
        </row>
        <row r="794">
          <cell r="A794" t="str">
            <v>14.28.030</v>
          </cell>
          <cell r="C794" t="str">
            <v>Elemento vazado em concreto, tipo quadriculado de 39 x 39 x 10 cm</v>
          </cell>
          <cell r="D794" t="str">
            <v>m²</v>
          </cell>
          <cell r="E794">
            <v>107.64</v>
          </cell>
          <cell r="F794">
            <v>46.14</v>
          </cell>
          <cell r="G794">
            <v>153.78</v>
          </cell>
        </row>
        <row r="795">
          <cell r="A795" t="str">
            <v>14.28.096</v>
          </cell>
          <cell r="C795" t="str">
            <v>Elemento vazado em concreto, tipo veneziana de 39 x 39 x 10 cm</v>
          </cell>
          <cell r="D795" t="str">
            <v>m²</v>
          </cell>
          <cell r="E795">
            <v>105.07</v>
          </cell>
          <cell r="F795">
            <v>46.15</v>
          </cell>
          <cell r="G795">
            <v>151.22</v>
          </cell>
        </row>
        <row r="796">
          <cell r="A796" t="str">
            <v>14.28.100</v>
          </cell>
          <cell r="C796" t="str">
            <v>Elemento vazado em vidro, tipo veneziana capelinha de 20 x 10 x 10 cm</v>
          </cell>
          <cell r="D796" t="str">
            <v>m²</v>
          </cell>
          <cell r="E796">
            <v>1145.8699999999999</v>
          </cell>
          <cell r="F796">
            <v>125.19</v>
          </cell>
          <cell r="G796">
            <v>1271.06</v>
          </cell>
        </row>
        <row r="797">
          <cell r="A797" t="str">
            <v>14.28.140</v>
          </cell>
          <cell r="C797" t="str">
            <v>Elemento vazado em vidro, tipo veneziana de 20 x 20 x 6 cm</v>
          </cell>
          <cell r="D797" t="str">
            <v>m²</v>
          </cell>
          <cell r="E797">
            <v>664.7</v>
          </cell>
          <cell r="F797">
            <v>83.12</v>
          </cell>
          <cell r="G797">
            <v>747.82</v>
          </cell>
        </row>
        <row r="798">
          <cell r="A798" t="str">
            <v>14.30</v>
          </cell>
          <cell r="B798" t="str">
            <v>Divisória e fechamento</v>
          </cell>
        </row>
        <row r="799">
          <cell r="A799" t="str">
            <v>14.30.010</v>
          </cell>
          <cell r="C799" t="str">
            <v>Divisória em placas de granito com espessura de 3 cm</v>
          </cell>
          <cell r="D799" t="str">
            <v>m²</v>
          </cell>
          <cell r="E799">
            <v>704.05</v>
          </cell>
          <cell r="F799">
            <v>53.83</v>
          </cell>
          <cell r="G799">
            <v>757.88</v>
          </cell>
        </row>
        <row r="800">
          <cell r="A800" t="str">
            <v>14.30.020</v>
          </cell>
          <cell r="C800" t="str">
            <v>Divisória em placas de granilite com espessura de 3 cm</v>
          </cell>
          <cell r="D800" t="str">
            <v>m²</v>
          </cell>
          <cell r="E800">
            <v>196.58</v>
          </cell>
          <cell r="F800">
            <v>0</v>
          </cell>
          <cell r="G800">
            <v>196.58</v>
          </cell>
        </row>
        <row r="801">
          <cell r="A801" t="str">
            <v>14.30.070</v>
          </cell>
          <cell r="C801" t="str">
            <v>Divisória sanitária em painel laminado melamínico estrutural com perfis em alumínio, inclusive ferragem completa para vão de porta</v>
          </cell>
          <cell r="D801" t="str">
            <v>m²</v>
          </cell>
          <cell r="E801">
            <v>495.52</v>
          </cell>
          <cell r="F801">
            <v>0</v>
          </cell>
          <cell r="G801">
            <v>495.52</v>
          </cell>
        </row>
        <row r="802">
          <cell r="A802" t="str">
            <v>14.30.080</v>
          </cell>
          <cell r="C802" t="str">
            <v>Divisão para mictório em placas de mármore branco, com espessura de 3 cm</v>
          </cell>
          <cell r="D802" t="str">
            <v>m²</v>
          </cell>
          <cell r="E802">
            <v>813.04</v>
          </cell>
          <cell r="F802">
            <v>53.83</v>
          </cell>
          <cell r="G802">
            <v>866.87</v>
          </cell>
        </row>
        <row r="803">
          <cell r="A803" t="str">
            <v>14.30.110</v>
          </cell>
          <cell r="C803" t="str">
            <v>Divisória cega tipo naval, acabamento em laminado fenólico melamínico, com espessura de 3,5 cm</v>
          </cell>
          <cell r="D803" t="str">
            <v>m²</v>
          </cell>
          <cell r="E803">
            <v>93.27</v>
          </cell>
          <cell r="F803">
            <v>0</v>
          </cell>
          <cell r="G803">
            <v>93.27</v>
          </cell>
        </row>
        <row r="804">
          <cell r="A804" t="str">
            <v>14.30.160</v>
          </cell>
          <cell r="C804" t="str">
            <v>Divisória em placas de gesso acartonado, resistência ao fogo 60 minutos, espessura 120/90mm - 1RF / 1RF LM</v>
          </cell>
          <cell r="D804" t="str">
            <v>m²</v>
          </cell>
          <cell r="E804">
            <v>117.67</v>
          </cell>
          <cell r="F804">
            <v>0</v>
          </cell>
          <cell r="G804">
            <v>117.67</v>
          </cell>
        </row>
        <row r="805">
          <cell r="A805" t="str">
            <v>14.30.190</v>
          </cell>
          <cell r="C805" t="str">
            <v>Divisória cega tipo naval com miolo mineral, acabamento em laminado melamínico, com espessura de 3,5 cm</v>
          </cell>
          <cell r="D805" t="str">
            <v>m²</v>
          </cell>
          <cell r="E805">
            <v>121.41</v>
          </cell>
          <cell r="F805">
            <v>0</v>
          </cell>
          <cell r="G805">
            <v>121.41</v>
          </cell>
        </row>
        <row r="806">
          <cell r="A806" t="str">
            <v>14.30.230</v>
          </cell>
          <cell r="C806" t="str">
            <v>Divisória painel/vidro/vidro tipo naval, acabamento em laminado fenólico melamínico, com espessura de 3,5 cm</v>
          </cell>
          <cell r="D806" t="str">
            <v>m²</v>
          </cell>
          <cell r="E806">
            <v>122.51</v>
          </cell>
          <cell r="F806">
            <v>0</v>
          </cell>
          <cell r="G806">
            <v>122.51</v>
          </cell>
        </row>
        <row r="807">
          <cell r="A807" t="str">
            <v>14.30.260</v>
          </cell>
          <cell r="C807" t="str">
            <v>Divisória em placas de gesso acartonado, resistência ao fogo 30 minutos, espessura 73/48mm - 1ST / 1ST</v>
          </cell>
          <cell r="D807" t="str">
            <v>m²</v>
          </cell>
          <cell r="E807">
            <v>118.19</v>
          </cell>
          <cell r="F807">
            <v>0</v>
          </cell>
          <cell r="G807">
            <v>118.19</v>
          </cell>
        </row>
        <row r="808">
          <cell r="A808" t="str">
            <v>14.30.270</v>
          </cell>
          <cell r="C808" t="str">
            <v>Divisória em placas de gesso acartonado, resistência ao fogo 30 minutos, espessura 73/48mm - 1ST / 1ST LM</v>
          </cell>
          <cell r="D808" t="str">
            <v>m²</v>
          </cell>
          <cell r="E808">
            <v>101.65</v>
          </cell>
          <cell r="F808">
            <v>0</v>
          </cell>
          <cell r="G808">
            <v>101.65</v>
          </cell>
        </row>
        <row r="809">
          <cell r="A809" t="str">
            <v>14.30.300</v>
          </cell>
          <cell r="C809" t="str">
            <v>Divisória em placas de gesso acartonado, resistência ao fogo 30 minutos, espessura 100/70mm - 1ST / 1ST LM</v>
          </cell>
          <cell r="D809" t="str">
            <v>m²</v>
          </cell>
          <cell r="E809">
            <v>139.18</v>
          </cell>
          <cell r="F809">
            <v>0</v>
          </cell>
          <cell r="G809">
            <v>139.18</v>
          </cell>
        </row>
        <row r="810">
          <cell r="A810" t="str">
            <v>14.30.310</v>
          </cell>
          <cell r="C810" t="str">
            <v>Divisória em placas de gesso acartonado, resistência ao fogo 30 minutos, espessura 100/70mm - 1ST / 1ST</v>
          </cell>
          <cell r="D810" t="str">
            <v>m²</v>
          </cell>
          <cell r="E810">
            <v>97.68</v>
          </cell>
          <cell r="F810">
            <v>0</v>
          </cell>
          <cell r="G810">
            <v>97.68</v>
          </cell>
        </row>
        <row r="811">
          <cell r="A811" t="str">
            <v>14.30.410</v>
          </cell>
          <cell r="C811" t="str">
            <v>Divisória em placas de gesso acartonado, resistência ao fogo 30 minutos, espessura 100/70mm - 1RU / 1RU</v>
          </cell>
          <cell r="D811" t="str">
            <v>m²</v>
          </cell>
          <cell r="E811">
            <v>169.06</v>
          </cell>
          <cell r="F811">
            <v>0</v>
          </cell>
          <cell r="G811">
            <v>169.06</v>
          </cell>
        </row>
        <row r="812">
          <cell r="A812" t="str">
            <v>14.30.440</v>
          </cell>
          <cell r="C812" t="str">
            <v>Divisória em placas duplas de gesso acartonado, resistência ao fogo 60 minutos, espessura 120/70mm - 2ST / 2ST LM</v>
          </cell>
          <cell r="D812" t="str">
            <v>m²</v>
          </cell>
          <cell r="E812">
            <v>156.82</v>
          </cell>
          <cell r="F812">
            <v>0</v>
          </cell>
          <cell r="G812">
            <v>156.82</v>
          </cell>
        </row>
        <row r="813">
          <cell r="A813" t="str">
            <v>14.30.841</v>
          </cell>
          <cell r="C813" t="str">
            <v>Divisória cega tipo piso/teto em laminado melamínico de baixa pressão, com coluna estrutural em alumínio extrudado</v>
          </cell>
          <cell r="D813" t="str">
            <v>m²</v>
          </cell>
          <cell r="E813">
            <v>588.16999999999996</v>
          </cell>
          <cell r="F813">
            <v>0</v>
          </cell>
          <cell r="G813">
            <v>588.16999999999996</v>
          </cell>
        </row>
        <row r="814">
          <cell r="A814" t="str">
            <v>14.30.842</v>
          </cell>
          <cell r="C814" t="str">
            <v>Divisória tipo piso/teto em vidro temperado simples, com coluna estrutural em alumínio extrudado</v>
          </cell>
          <cell r="D814" t="str">
            <v>m²</v>
          </cell>
          <cell r="E814">
            <v>693.22</v>
          </cell>
          <cell r="F814">
            <v>0</v>
          </cell>
          <cell r="G814">
            <v>693.22</v>
          </cell>
        </row>
        <row r="815">
          <cell r="A815" t="str">
            <v>14.30.843</v>
          </cell>
          <cell r="C815" t="str">
            <v>Divisória tipo piso/teto em vidro temperado duplo e micro persianas, com coluna estrutural em alumínio extrudado</v>
          </cell>
          <cell r="D815" t="str">
            <v>m²</v>
          </cell>
          <cell r="E815">
            <v>1396.65</v>
          </cell>
          <cell r="F815">
            <v>0</v>
          </cell>
          <cell r="G815">
            <v>1396.65</v>
          </cell>
        </row>
        <row r="816">
          <cell r="A816" t="str">
            <v>14.30.860</v>
          </cell>
          <cell r="C816" t="str">
            <v>Divisória em placas de granilite com espessura de 4 cm</v>
          </cell>
          <cell r="D816" t="str">
            <v>m²</v>
          </cell>
          <cell r="E816">
            <v>209.61</v>
          </cell>
          <cell r="F816">
            <v>49.94</v>
          </cell>
          <cell r="G816">
            <v>259.55</v>
          </cell>
        </row>
        <row r="817">
          <cell r="A817" t="str">
            <v>14.30.870</v>
          </cell>
          <cell r="C817" t="str">
            <v>Divisória em placas duplas de gesso acartonado, resistência ao fogo 120 minutos, espessura 130/70mm - 2RF / 2RF</v>
          </cell>
          <cell r="D817" t="str">
            <v>m²</v>
          </cell>
          <cell r="E817">
            <v>188.95</v>
          </cell>
          <cell r="F817">
            <v>0</v>
          </cell>
          <cell r="G817">
            <v>188.95</v>
          </cell>
        </row>
        <row r="818">
          <cell r="A818" t="str">
            <v>14.30.880</v>
          </cell>
          <cell r="C818" t="str">
            <v>Divisória em placas duplas de gesso acartonado, resistência ao fogo 60 minutos, espessura 120/70mm - 2ST / 2RU</v>
          </cell>
          <cell r="D818" t="str">
            <v>m²</v>
          </cell>
          <cell r="E818">
            <v>177.62</v>
          </cell>
          <cell r="F818">
            <v>0</v>
          </cell>
          <cell r="G818">
            <v>177.62</v>
          </cell>
        </row>
        <row r="819">
          <cell r="A819" t="str">
            <v>14.30.890</v>
          </cell>
          <cell r="C819" t="str">
            <v>Divisória em placas duplas de gesso acartonado, resistência ao fogo 60 minutos, espessura 120/70mm - 2RU / 2RU</v>
          </cell>
          <cell r="D819" t="str">
            <v>m²</v>
          </cell>
          <cell r="E819">
            <v>176.73</v>
          </cell>
          <cell r="F819">
            <v>0</v>
          </cell>
          <cell r="G819">
            <v>176.73</v>
          </cell>
        </row>
        <row r="820">
          <cell r="A820" t="str">
            <v>14.30.900</v>
          </cell>
          <cell r="C820" t="str">
            <v>Divisória em placas duplas de gesso acartonado, resistência ao fogo 60 minutos, espessura 98/48mm - 2ST / 2ST LM</v>
          </cell>
          <cell r="D820" t="str">
            <v>m²</v>
          </cell>
          <cell r="E820">
            <v>163.72</v>
          </cell>
          <cell r="F820">
            <v>0</v>
          </cell>
          <cell r="G820">
            <v>163.72</v>
          </cell>
        </row>
        <row r="821">
          <cell r="A821" t="str">
            <v>14.30.910</v>
          </cell>
          <cell r="C821" t="str">
            <v>Divisória em placas duplas de gesso acartonado, resistência ao fogo 60 minutos, espessura 98/48mm - 2RU / 2RU LM</v>
          </cell>
          <cell r="D821" t="str">
            <v>m²</v>
          </cell>
          <cell r="E821">
            <v>196.85</v>
          </cell>
          <cell r="F821">
            <v>0</v>
          </cell>
          <cell r="G821">
            <v>196.85</v>
          </cell>
        </row>
        <row r="822">
          <cell r="A822" t="str">
            <v>14.30.920</v>
          </cell>
          <cell r="C822" t="str">
            <v>Divisória em placas duplas de gesso acartonado, resistência ao fogo 60 minutos, espessura 98/48mm - 2ST / 2RU LM</v>
          </cell>
          <cell r="D822" t="str">
            <v>m²</v>
          </cell>
          <cell r="E822">
            <v>177.98</v>
          </cell>
          <cell r="F822">
            <v>0</v>
          </cell>
          <cell r="G822">
            <v>177.98</v>
          </cell>
        </row>
        <row r="823">
          <cell r="A823" t="str">
            <v>14.31</v>
          </cell>
          <cell r="B823" t="str">
            <v>Divisória e fechamento.</v>
          </cell>
        </row>
        <row r="824">
          <cell r="A824" t="str">
            <v>14.31.030</v>
          </cell>
          <cell r="C824" t="str">
            <v>Fechamento em placa cimentícia com espessura de 12 mm</v>
          </cell>
          <cell r="D824" t="str">
            <v>m²</v>
          </cell>
          <cell r="E824">
            <v>61.89</v>
          </cell>
          <cell r="F824">
            <v>89.43</v>
          </cell>
          <cell r="G824">
            <v>151.32</v>
          </cell>
        </row>
        <row r="825">
          <cell r="A825" t="str">
            <v>14.40</v>
          </cell>
          <cell r="B825" t="str">
            <v>Reparos, conservações e complementos - GRUPO 14</v>
          </cell>
        </row>
        <row r="826">
          <cell r="A826" t="str">
            <v>14.40.040</v>
          </cell>
          <cell r="C826" t="str">
            <v>Recolocação de divisórias em chapas com montantes metálicos</v>
          </cell>
          <cell r="D826" t="str">
            <v>m²</v>
          </cell>
          <cell r="E826">
            <v>0</v>
          </cell>
          <cell r="F826">
            <v>30.91</v>
          </cell>
          <cell r="G826">
            <v>30.91</v>
          </cell>
        </row>
        <row r="827">
          <cell r="A827" t="str">
            <v>14.40.060</v>
          </cell>
          <cell r="C827" t="str">
            <v>Tela galvanizada para fixação de alvenaria com dimensão de 6x50cm</v>
          </cell>
          <cell r="D827" t="str">
            <v>un</v>
          </cell>
          <cell r="E827">
            <v>1.3</v>
          </cell>
          <cell r="F827">
            <v>4.25</v>
          </cell>
          <cell r="G827">
            <v>5.55</v>
          </cell>
        </row>
        <row r="828">
          <cell r="A828" t="str">
            <v>14.40.070</v>
          </cell>
          <cell r="C828" t="str">
            <v>Tela galvanizada para fixação de alvenaria com dimensão de 7,5x50cm</v>
          </cell>
          <cell r="D828" t="str">
            <v>un</v>
          </cell>
          <cell r="E828">
            <v>1.68</v>
          </cell>
          <cell r="F828">
            <v>4.25</v>
          </cell>
          <cell r="G828">
            <v>5.93</v>
          </cell>
        </row>
        <row r="829">
          <cell r="A829" t="str">
            <v>14.40.080</v>
          </cell>
          <cell r="C829" t="str">
            <v>Tela galvanizada para fixação de alvenaria com dimensão de 10,5x50cm</v>
          </cell>
          <cell r="D829" t="str">
            <v>un</v>
          </cell>
          <cell r="E829">
            <v>2.06</v>
          </cell>
          <cell r="F829">
            <v>4.25</v>
          </cell>
          <cell r="G829">
            <v>6.31</v>
          </cell>
        </row>
        <row r="830">
          <cell r="A830" t="str">
            <v>14.40.090</v>
          </cell>
          <cell r="C830" t="str">
            <v>Tela galvanizada para fixação de alvenaria com dimensão de 12x50cm</v>
          </cell>
          <cell r="D830" t="str">
            <v>un</v>
          </cell>
          <cell r="E830">
            <v>2.19</v>
          </cell>
          <cell r="F830">
            <v>4.25</v>
          </cell>
          <cell r="G830">
            <v>6.44</v>
          </cell>
        </row>
        <row r="831">
          <cell r="A831" t="str">
            <v>14.40.100</v>
          </cell>
          <cell r="C831" t="str">
            <v>Tela galvanizada para fixação de alvenaria com dimensão de 17x50cm</v>
          </cell>
          <cell r="D831" t="str">
            <v>un</v>
          </cell>
          <cell r="E831">
            <v>2.95</v>
          </cell>
          <cell r="F831">
            <v>4.25</v>
          </cell>
          <cell r="G831">
            <v>7.2</v>
          </cell>
        </row>
        <row r="832">
          <cell r="A832" t="str">
            <v>15</v>
          </cell>
          <cell r="B832" t="str">
            <v>ESTRUTURA EM MADEIRA, FERRO, ALUMÍNIO E CONCRETO</v>
          </cell>
        </row>
        <row r="833">
          <cell r="A833" t="str">
            <v>15.01</v>
          </cell>
          <cell r="B833" t="str">
            <v>Estrutura em madeira para cobertura</v>
          </cell>
        </row>
        <row r="834">
          <cell r="A834" t="str">
            <v>15.01.010</v>
          </cell>
          <cell r="C834" t="str">
            <v>Estrutura de madeira tesourada para telha de barro - vãos até 7,00 m</v>
          </cell>
          <cell r="D834" t="str">
            <v>m²</v>
          </cell>
          <cell r="E834">
            <v>59.02</v>
          </cell>
          <cell r="F834">
            <v>38.64</v>
          </cell>
          <cell r="G834">
            <v>97.66</v>
          </cell>
        </row>
        <row r="835">
          <cell r="A835" t="str">
            <v>15.01.020</v>
          </cell>
          <cell r="C835" t="str">
            <v>Estrutura de madeira tesourada para telha de barro - vãos de 7,01 a 10,00 m</v>
          </cell>
          <cell r="D835" t="str">
            <v>m²</v>
          </cell>
          <cell r="E835">
            <v>63.32</v>
          </cell>
          <cell r="F835">
            <v>40.19</v>
          </cell>
          <cell r="G835">
            <v>103.51</v>
          </cell>
        </row>
        <row r="836">
          <cell r="A836" t="str">
            <v>15.01.030</v>
          </cell>
          <cell r="C836" t="str">
            <v>Estrutura de madeira tesourada para telha de barro - vãos de 10,01 a 13,00 m</v>
          </cell>
          <cell r="D836" t="str">
            <v>m²</v>
          </cell>
          <cell r="E836">
            <v>67.62</v>
          </cell>
          <cell r="F836">
            <v>41.73</v>
          </cell>
          <cell r="G836">
            <v>109.35</v>
          </cell>
        </row>
        <row r="837">
          <cell r="A837" t="str">
            <v>15.01.040</v>
          </cell>
          <cell r="C837" t="str">
            <v>Estrutura de madeira tesourada para telha de barro - vãos de 13,01 a 18,00 m</v>
          </cell>
          <cell r="D837" t="str">
            <v>m²</v>
          </cell>
          <cell r="E837">
            <v>74.180000000000007</v>
          </cell>
          <cell r="F837">
            <v>44.82</v>
          </cell>
          <cell r="G837">
            <v>119</v>
          </cell>
        </row>
        <row r="838">
          <cell r="A838" t="str">
            <v>15.01.110</v>
          </cell>
          <cell r="C838" t="str">
            <v>Estrutura de madeira tesourada para telha perfil ondulado - vãos até 7,00 m</v>
          </cell>
          <cell r="D838" t="str">
            <v>m²</v>
          </cell>
          <cell r="E838">
            <v>40.590000000000003</v>
          </cell>
          <cell r="F838">
            <v>29.37</v>
          </cell>
          <cell r="G838">
            <v>69.959999999999994</v>
          </cell>
        </row>
        <row r="839">
          <cell r="A839" t="str">
            <v>15.01.120</v>
          </cell>
          <cell r="C839" t="str">
            <v>Estrutura de madeira tesourada para telha perfil ondulado - vãos 7,01 a 10,00 m</v>
          </cell>
          <cell r="D839" t="str">
            <v>m²</v>
          </cell>
          <cell r="E839">
            <v>44.88</v>
          </cell>
          <cell r="F839">
            <v>30.91</v>
          </cell>
          <cell r="G839">
            <v>75.790000000000006</v>
          </cell>
        </row>
        <row r="840">
          <cell r="A840" t="str">
            <v>15.01.130</v>
          </cell>
          <cell r="C840" t="str">
            <v>Estrutura de madeira tesourada para telha perfil ondulado - vãos 10,01 a 13,00 m</v>
          </cell>
          <cell r="D840" t="str">
            <v>m²</v>
          </cell>
          <cell r="E840">
            <v>49.18</v>
          </cell>
          <cell r="F840">
            <v>32.450000000000003</v>
          </cell>
          <cell r="G840">
            <v>81.63</v>
          </cell>
        </row>
        <row r="841">
          <cell r="A841" t="str">
            <v>15.01.140</v>
          </cell>
          <cell r="C841" t="str">
            <v>Estrutura de madeira tesourada para telha perfil ondulado - vãos 13,01 a 18,00 m</v>
          </cell>
          <cell r="D841" t="str">
            <v>m²</v>
          </cell>
          <cell r="E841">
            <v>53.73</v>
          </cell>
          <cell r="F841">
            <v>35.549999999999997</v>
          </cell>
          <cell r="G841">
            <v>89.28</v>
          </cell>
        </row>
        <row r="842">
          <cell r="A842" t="str">
            <v>15.01.210</v>
          </cell>
          <cell r="C842" t="str">
            <v>Estrutura pontaletada para telhas de barro</v>
          </cell>
          <cell r="D842" t="str">
            <v>m²</v>
          </cell>
          <cell r="E842">
            <v>44.9</v>
          </cell>
          <cell r="F842">
            <v>37.1</v>
          </cell>
          <cell r="G842">
            <v>82</v>
          </cell>
        </row>
        <row r="843">
          <cell r="A843" t="str">
            <v>15.01.220</v>
          </cell>
          <cell r="C843" t="str">
            <v>Estrutura pontaletada para telhas onduladas</v>
          </cell>
          <cell r="D843" t="str">
            <v>m²</v>
          </cell>
          <cell r="E843">
            <v>33.6</v>
          </cell>
          <cell r="F843">
            <v>27.82</v>
          </cell>
          <cell r="G843">
            <v>61.42</v>
          </cell>
        </row>
        <row r="844">
          <cell r="A844" t="str">
            <v>15.01.310</v>
          </cell>
          <cell r="C844" t="str">
            <v>Estrutura em terças para telhas de barro</v>
          </cell>
          <cell r="D844" t="str">
            <v>m²</v>
          </cell>
          <cell r="E844">
            <v>41.11</v>
          </cell>
          <cell r="F844">
            <v>20.09</v>
          </cell>
          <cell r="G844">
            <v>61.2</v>
          </cell>
        </row>
        <row r="845">
          <cell r="A845" t="str">
            <v>15.01.320</v>
          </cell>
          <cell r="C845" t="str">
            <v>Estrutura em terças para telhas perfil e material qualquer, exceto barro</v>
          </cell>
          <cell r="D845" t="str">
            <v>m²</v>
          </cell>
          <cell r="E845">
            <v>12.65</v>
          </cell>
          <cell r="F845">
            <v>3.95</v>
          </cell>
          <cell r="G845">
            <v>16.600000000000001</v>
          </cell>
        </row>
        <row r="846">
          <cell r="A846" t="str">
            <v>15.01.330</v>
          </cell>
          <cell r="C846" t="str">
            <v>Estrutura em terças para telhas perfil trapezoidal</v>
          </cell>
          <cell r="D846" t="str">
            <v>m²</v>
          </cell>
          <cell r="E846">
            <v>7.99</v>
          </cell>
          <cell r="F846">
            <v>3.95</v>
          </cell>
          <cell r="G846">
            <v>11.94</v>
          </cell>
        </row>
        <row r="847">
          <cell r="A847" t="str">
            <v>15.03</v>
          </cell>
          <cell r="B847" t="str">
            <v>Estrutura em aço</v>
          </cell>
        </row>
        <row r="848">
          <cell r="A848" t="str">
            <v>15.03.030</v>
          </cell>
          <cell r="C848" t="str">
            <v>Fornecimento e montagem de estrutura em aço ASTM-A36, sem pintura</v>
          </cell>
          <cell r="D848" t="str">
            <v>kg</v>
          </cell>
          <cell r="E848">
            <v>14.71</v>
          </cell>
          <cell r="F848">
            <v>0</v>
          </cell>
          <cell r="G848">
            <v>14.71</v>
          </cell>
        </row>
        <row r="849">
          <cell r="A849" t="str">
            <v>15.03.090</v>
          </cell>
          <cell r="C849" t="str">
            <v>Montagem de estrutura metálica em aço, sem pintura</v>
          </cell>
          <cell r="D849" t="str">
            <v>kg</v>
          </cell>
          <cell r="E849">
            <v>0</v>
          </cell>
          <cell r="F849">
            <v>3.99</v>
          </cell>
          <cell r="G849">
            <v>3.99</v>
          </cell>
        </row>
        <row r="850">
          <cell r="A850" t="str">
            <v>15.03.110</v>
          </cell>
          <cell r="C850" t="str">
            <v>Fornecimento e montagem de estrutura em aço patinável, sem pintura</v>
          </cell>
          <cell r="D850" t="str">
            <v>kg</v>
          </cell>
          <cell r="E850">
            <v>16.89</v>
          </cell>
          <cell r="F850">
            <v>0</v>
          </cell>
          <cell r="G850">
            <v>16.89</v>
          </cell>
        </row>
        <row r="851">
          <cell r="A851" t="str">
            <v>15.03.131</v>
          </cell>
          <cell r="C851" t="str">
            <v>Fornecimento e montagem de estrutura em aço ASTM-A572 Grau 50, sem pintura</v>
          </cell>
          <cell r="D851" t="str">
            <v>kg</v>
          </cell>
          <cell r="E851">
            <v>13.84</v>
          </cell>
          <cell r="F851">
            <v>0</v>
          </cell>
          <cell r="G851">
            <v>13.84</v>
          </cell>
        </row>
        <row r="852">
          <cell r="A852" t="str">
            <v>15.03.140</v>
          </cell>
          <cell r="C852" t="str">
            <v>Fornecimento e montagem de estrutura tubular em aço ASTM-A572 Grau 50, sem pintura</v>
          </cell>
          <cell r="D852" t="str">
            <v>kg</v>
          </cell>
          <cell r="E852">
            <v>14.96</v>
          </cell>
          <cell r="F852">
            <v>0</v>
          </cell>
          <cell r="G852">
            <v>14.96</v>
          </cell>
        </row>
        <row r="853">
          <cell r="A853" t="str">
            <v>15.03.150</v>
          </cell>
          <cell r="C853" t="str">
            <v>Fornecimento e montagem de estrutura metálica em perfil metalon, sem pintura</v>
          </cell>
          <cell r="D853" t="str">
            <v>kg</v>
          </cell>
          <cell r="E853">
            <v>7.5</v>
          </cell>
          <cell r="F853">
            <v>3.99</v>
          </cell>
          <cell r="G853">
            <v>11.49</v>
          </cell>
        </row>
        <row r="854">
          <cell r="A854" t="str">
            <v>15.05</v>
          </cell>
          <cell r="B854" t="str">
            <v>Estrutura pré-fabricada de concreto</v>
          </cell>
        </row>
        <row r="855">
          <cell r="A855" t="str">
            <v>15.05.290</v>
          </cell>
          <cell r="C855" t="str">
            <v>Placas, vigas e pilares em concreto armado pré-moldado - fck= 40 MPa</v>
          </cell>
          <cell r="D855" t="str">
            <v>m³</v>
          </cell>
          <cell r="E855">
            <v>1706.45</v>
          </cell>
          <cell r="F855">
            <v>594.65</v>
          </cell>
          <cell r="G855">
            <v>2301.1</v>
          </cell>
        </row>
        <row r="856">
          <cell r="A856" t="str">
            <v>15.05.300</v>
          </cell>
          <cell r="C856" t="str">
            <v>Mobiliário em concreto armado pré-moldado - fck= 40 MPa</v>
          </cell>
          <cell r="D856" t="str">
            <v>m³</v>
          </cell>
          <cell r="E856">
            <v>1654.99</v>
          </cell>
          <cell r="F856">
            <v>656.1</v>
          </cell>
          <cell r="G856">
            <v>2311.09</v>
          </cell>
        </row>
        <row r="857">
          <cell r="A857" t="str">
            <v>15.05.520</v>
          </cell>
          <cell r="C857" t="str">
            <v>Placas, vigas e pilares em concreto armado pré-moldado - fck= 35 MPa</v>
          </cell>
          <cell r="D857" t="str">
            <v>m³</v>
          </cell>
          <cell r="E857">
            <v>1520.79</v>
          </cell>
          <cell r="F857">
            <v>565.35</v>
          </cell>
          <cell r="G857">
            <v>2086.14</v>
          </cell>
        </row>
        <row r="858">
          <cell r="A858" t="str">
            <v>15.05.530</v>
          </cell>
          <cell r="C858" t="str">
            <v>Placas, vigas e pilares em concreto armado pré-moldado - fck= 25 MPa</v>
          </cell>
          <cell r="D858" t="str">
            <v>m³</v>
          </cell>
          <cell r="E858">
            <v>1354.03</v>
          </cell>
          <cell r="F858">
            <v>559.63</v>
          </cell>
          <cell r="G858">
            <v>1913.66</v>
          </cell>
        </row>
        <row r="859">
          <cell r="A859" t="str">
            <v>15.05.540</v>
          </cell>
          <cell r="C859" t="str">
            <v>Mobiliário em concreto armado pré-moldado - fck= 25 MPa</v>
          </cell>
          <cell r="D859" t="str">
            <v>m³</v>
          </cell>
          <cell r="E859">
            <v>1475.67</v>
          </cell>
          <cell r="F859">
            <v>599.65</v>
          </cell>
          <cell r="G859">
            <v>2075.3200000000002</v>
          </cell>
        </row>
        <row r="860">
          <cell r="A860" t="str">
            <v>15.20</v>
          </cell>
          <cell r="B860" t="str">
            <v>Reparos, conservações e complementos - GRUPO 15</v>
          </cell>
        </row>
        <row r="861">
          <cell r="A861" t="str">
            <v>15.20.020</v>
          </cell>
          <cell r="C861" t="str">
            <v>Fornecimento de peças diversas para estrutura em madeira</v>
          </cell>
          <cell r="D861" t="str">
            <v>m³</v>
          </cell>
          <cell r="E861">
            <v>2055.5100000000002</v>
          </cell>
          <cell r="F861">
            <v>927.3</v>
          </cell>
          <cell r="G861">
            <v>2982.81</v>
          </cell>
        </row>
        <row r="862">
          <cell r="A862" t="str">
            <v>15.20.040</v>
          </cell>
          <cell r="C862" t="str">
            <v>Recolocação de peças lineares em madeira com seção até 60 cm²</v>
          </cell>
          <cell r="D862" t="str">
            <v>m</v>
          </cell>
          <cell r="E862">
            <v>0.1</v>
          </cell>
          <cell r="F862">
            <v>4.32</v>
          </cell>
          <cell r="G862">
            <v>4.42</v>
          </cell>
        </row>
        <row r="863">
          <cell r="A863" t="str">
            <v>15.20.060</v>
          </cell>
          <cell r="C863" t="str">
            <v>Recolocação de peças lineares em madeira com seção superior a 60 cm²</v>
          </cell>
          <cell r="D863" t="str">
            <v>m</v>
          </cell>
          <cell r="E863">
            <v>0.25</v>
          </cell>
          <cell r="F863">
            <v>11.43</v>
          </cell>
          <cell r="G863">
            <v>11.68</v>
          </cell>
        </row>
        <row r="864">
          <cell r="A864" t="str">
            <v>16</v>
          </cell>
          <cell r="B864" t="str">
            <v>TELHAMENTO</v>
          </cell>
        </row>
        <row r="865">
          <cell r="A865" t="str">
            <v>16.02</v>
          </cell>
          <cell r="B865" t="str">
            <v>Telhamento em barro</v>
          </cell>
        </row>
        <row r="866">
          <cell r="A866" t="str">
            <v>16.02.010</v>
          </cell>
          <cell r="C866" t="str">
            <v>Telha de barro tipo italiana</v>
          </cell>
          <cell r="D866" t="str">
            <v>m²</v>
          </cell>
          <cell r="E866">
            <v>21.12</v>
          </cell>
          <cell r="F866">
            <v>22.43</v>
          </cell>
          <cell r="G866">
            <v>43.55</v>
          </cell>
        </row>
        <row r="867">
          <cell r="A867" t="str">
            <v>16.02.020</v>
          </cell>
          <cell r="C867" t="str">
            <v>Telha de barro tipo francesa</v>
          </cell>
          <cell r="D867" t="str">
            <v>m²</v>
          </cell>
          <cell r="E867">
            <v>40.799999999999997</v>
          </cell>
          <cell r="F867">
            <v>22.43</v>
          </cell>
          <cell r="G867">
            <v>63.23</v>
          </cell>
        </row>
        <row r="868">
          <cell r="A868" t="str">
            <v>16.02.030</v>
          </cell>
          <cell r="C868" t="str">
            <v>Telha de barro tipo romana</v>
          </cell>
          <cell r="D868" t="str">
            <v>m²</v>
          </cell>
          <cell r="E868">
            <v>22.08</v>
          </cell>
          <cell r="F868">
            <v>22.43</v>
          </cell>
          <cell r="G868">
            <v>44.51</v>
          </cell>
        </row>
        <row r="869">
          <cell r="A869" t="str">
            <v>16.02.045</v>
          </cell>
          <cell r="C869" t="str">
            <v>Telha de barro colonial/paulista</v>
          </cell>
          <cell r="D869" t="str">
            <v>m²</v>
          </cell>
          <cell r="E869">
            <v>56.43</v>
          </cell>
          <cell r="F869">
            <v>33.65</v>
          </cell>
          <cell r="G869">
            <v>90.08</v>
          </cell>
        </row>
        <row r="870">
          <cell r="A870" t="str">
            <v>16.02.060</v>
          </cell>
          <cell r="C870" t="str">
            <v>Telha de barro tipo plan</v>
          </cell>
          <cell r="D870" t="str">
            <v>m²</v>
          </cell>
          <cell r="E870">
            <v>66.959999999999994</v>
          </cell>
          <cell r="F870">
            <v>33.65</v>
          </cell>
          <cell r="G870">
            <v>100.61</v>
          </cell>
        </row>
        <row r="871">
          <cell r="A871" t="str">
            <v>16.02.120</v>
          </cell>
          <cell r="C871" t="str">
            <v>Emboçamento de beiral em telhas de barro</v>
          </cell>
          <cell r="D871" t="str">
            <v>m</v>
          </cell>
          <cell r="E871">
            <v>0.65</v>
          </cell>
          <cell r="F871">
            <v>9.89</v>
          </cell>
          <cell r="G871">
            <v>10.54</v>
          </cell>
        </row>
        <row r="872">
          <cell r="A872" t="str">
            <v>16.02.230</v>
          </cell>
          <cell r="C872" t="str">
            <v>Cumeeira de barro emboçado tipos: plan, romana, italiana, francesa e paulistinha</v>
          </cell>
          <cell r="D872" t="str">
            <v>m</v>
          </cell>
          <cell r="E872">
            <v>8.77</v>
          </cell>
          <cell r="F872">
            <v>12.37</v>
          </cell>
          <cell r="G872">
            <v>21.14</v>
          </cell>
        </row>
        <row r="873">
          <cell r="A873" t="str">
            <v>16.02.270</v>
          </cell>
          <cell r="C873" t="str">
            <v>Espigão de barro emboçado</v>
          </cell>
          <cell r="D873" t="str">
            <v>m</v>
          </cell>
          <cell r="E873">
            <v>13.32</v>
          </cell>
          <cell r="F873">
            <v>12.37</v>
          </cell>
          <cell r="G873">
            <v>25.69</v>
          </cell>
        </row>
        <row r="874">
          <cell r="A874" t="str">
            <v>16.03</v>
          </cell>
          <cell r="B874" t="str">
            <v>Telhamento em cimento reforçado com fio sintético (CRFS)</v>
          </cell>
        </row>
        <row r="875">
          <cell r="A875" t="str">
            <v>16.03.010</v>
          </cell>
          <cell r="C875" t="str">
            <v>Telhamento em cimento reforçado com fio sintético CRFS - perfil ondulado de 6 mm</v>
          </cell>
          <cell r="D875" t="str">
            <v>m²</v>
          </cell>
          <cell r="E875">
            <v>27.45</v>
          </cell>
          <cell r="F875">
            <v>12.37</v>
          </cell>
          <cell r="G875">
            <v>39.82</v>
          </cell>
        </row>
        <row r="876">
          <cell r="A876" t="str">
            <v>16.03.020</v>
          </cell>
          <cell r="C876" t="str">
            <v>Telhamento em cimento reforçado com fio sintético CRFS - perfil ondulado de 8 mm</v>
          </cell>
          <cell r="D876" t="str">
            <v>m²</v>
          </cell>
          <cell r="E876">
            <v>38.17</v>
          </cell>
          <cell r="F876">
            <v>12.37</v>
          </cell>
          <cell r="G876">
            <v>50.54</v>
          </cell>
        </row>
        <row r="877">
          <cell r="A877" t="str">
            <v>16.03.030</v>
          </cell>
          <cell r="C877" t="str">
            <v>Telhamento em cimento reforçado com fio sintético CRFS - perfil trapezoidal de 44 cm</v>
          </cell>
          <cell r="D877" t="str">
            <v>m²</v>
          </cell>
          <cell r="E877">
            <v>82.49</v>
          </cell>
          <cell r="F877">
            <v>12.37</v>
          </cell>
          <cell r="G877">
            <v>94.86</v>
          </cell>
        </row>
        <row r="878">
          <cell r="A878" t="str">
            <v>16.03.040</v>
          </cell>
          <cell r="C878" t="str">
            <v>Telhamento em cimento reforçado com fio sintético CRFS - perfil modulado</v>
          </cell>
          <cell r="D878" t="str">
            <v>m²</v>
          </cell>
          <cell r="E878">
            <v>84.22</v>
          </cell>
          <cell r="F878">
            <v>12.37</v>
          </cell>
          <cell r="G878">
            <v>96.59</v>
          </cell>
        </row>
        <row r="879">
          <cell r="A879" t="str">
            <v>16.03.300</v>
          </cell>
          <cell r="C879" t="str">
            <v>Cumeeira normal em cimento reforçado com fio sintético CRFS - perfil ondulado</v>
          </cell>
          <cell r="D879" t="str">
            <v>m</v>
          </cell>
          <cell r="E879">
            <v>47.1</v>
          </cell>
          <cell r="F879">
            <v>6.19</v>
          </cell>
          <cell r="G879">
            <v>53.29</v>
          </cell>
        </row>
        <row r="880">
          <cell r="A880" t="str">
            <v>16.03.310</v>
          </cell>
          <cell r="C880" t="str">
            <v>Cumeeira universal em cimento reforçado com fio sintético CRFS - perfil ondulado</v>
          </cell>
          <cell r="D880" t="str">
            <v>m</v>
          </cell>
          <cell r="E880">
            <v>42.01</v>
          </cell>
          <cell r="F880">
            <v>6.19</v>
          </cell>
          <cell r="G880">
            <v>48.2</v>
          </cell>
        </row>
        <row r="881">
          <cell r="A881" t="str">
            <v>16.03.320</v>
          </cell>
          <cell r="C881" t="str">
            <v>Cumeeira normal em cimento reforçado com fio sintético CRFS - perfil trapezoidal 44 cm</v>
          </cell>
          <cell r="D881" t="str">
            <v>m</v>
          </cell>
          <cell r="E881">
            <v>64</v>
          </cell>
          <cell r="F881">
            <v>6.19</v>
          </cell>
          <cell r="G881">
            <v>70.19</v>
          </cell>
        </row>
        <row r="882">
          <cell r="A882" t="str">
            <v>16.03.330</v>
          </cell>
          <cell r="C882" t="str">
            <v>Cumeeira normal em cimento reforçado com fio sintético CRFS - perfil modulado</v>
          </cell>
          <cell r="D882" t="str">
            <v>m</v>
          </cell>
          <cell r="E882">
            <v>89.55</v>
          </cell>
          <cell r="F882">
            <v>6.19</v>
          </cell>
          <cell r="G882">
            <v>95.74</v>
          </cell>
        </row>
        <row r="883">
          <cell r="A883" t="str">
            <v>16.03.360</v>
          </cell>
          <cell r="C883" t="str">
            <v>Espigão em cimento reforçado com fio sintético CRFS - perfil ondulado</v>
          </cell>
          <cell r="D883" t="str">
            <v>m</v>
          </cell>
          <cell r="E883">
            <v>28.78</v>
          </cell>
          <cell r="F883">
            <v>6.19</v>
          </cell>
          <cell r="G883">
            <v>34.97</v>
          </cell>
        </row>
        <row r="884">
          <cell r="A884" t="str">
            <v>16.03.370</v>
          </cell>
          <cell r="C884" t="str">
            <v>Espigão em cimento reforçado com fio sintético CRFS - perfil modulado</v>
          </cell>
          <cell r="D884" t="str">
            <v>m</v>
          </cell>
          <cell r="E884">
            <v>37.74</v>
          </cell>
          <cell r="F884">
            <v>6.19</v>
          </cell>
          <cell r="G884">
            <v>43.93</v>
          </cell>
        </row>
        <row r="885">
          <cell r="A885" t="str">
            <v>16.03.400</v>
          </cell>
          <cell r="C885" t="str">
            <v>Rufo em cimento reforçado com fio sintético CRFS - perfil ondulado</v>
          </cell>
          <cell r="D885" t="str">
            <v>m</v>
          </cell>
          <cell r="E885">
            <v>40.69</v>
          </cell>
          <cell r="F885">
            <v>6.19</v>
          </cell>
          <cell r="G885">
            <v>46.88</v>
          </cell>
        </row>
        <row r="886">
          <cell r="A886" t="str">
            <v>16.10</v>
          </cell>
          <cell r="B886" t="str">
            <v>Telhamento em madeira ou fibra vegetal</v>
          </cell>
        </row>
        <row r="887">
          <cell r="A887" t="str">
            <v>16.10.020</v>
          </cell>
          <cell r="C887" t="str">
            <v>Telha em fibra vegetal, perfil ondulado, com espessura de 3 mm</v>
          </cell>
          <cell r="D887" t="str">
            <v>m²</v>
          </cell>
          <cell r="E887">
            <v>48.61</v>
          </cell>
          <cell r="F887">
            <v>20.09</v>
          </cell>
          <cell r="G887">
            <v>68.7</v>
          </cell>
        </row>
        <row r="888">
          <cell r="A888" t="str">
            <v>16.10.100</v>
          </cell>
          <cell r="C888" t="str">
            <v>Cumeeira em fibra vegetal, lisa, com espessura de 3 mm</v>
          </cell>
          <cell r="D888" t="str">
            <v>m</v>
          </cell>
          <cell r="E888">
            <v>88.14</v>
          </cell>
          <cell r="F888">
            <v>6.81</v>
          </cell>
          <cell r="G888">
            <v>94.95</v>
          </cell>
        </row>
        <row r="889">
          <cell r="A889" t="str">
            <v>16.12</v>
          </cell>
          <cell r="B889" t="str">
            <v>Telhamento metálico comum</v>
          </cell>
        </row>
        <row r="890">
          <cell r="A890" t="str">
            <v>16.12.020</v>
          </cell>
          <cell r="C890" t="str">
            <v>Telhamento em chapa de aço pré-pintada com epóxi e poliéster, perfil ondulado, com espessura de 0,50 mm</v>
          </cell>
          <cell r="D890" t="str">
            <v>m²</v>
          </cell>
          <cell r="E890">
            <v>57</v>
          </cell>
          <cell r="F890">
            <v>12.37</v>
          </cell>
          <cell r="G890">
            <v>69.37</v>
          </cell>
        </row>
        <row r="891">
          <cell r="A891" t="str">
            <v>16.12.040</v>
          </cell>
          <cell r="C891" t="str">
            <v>Telhamento em chapa de aço pré-pintada com epóxi e poliéster, perfil ondulado calandrado, com espessura de 0,80 mm</v>
          </cell>
          <cell r="D891" t="str">
            <v>m²</v>
          </cell>
          <cell r="E891">
            <v>114.85</v>
          </cell>
          <cell r="F891">
            <v>12.37</v>
          </cell>
          <cell r="G891">
            <v>127.22</v>
          </cell>
        </row>
        <row r="892">
          <cell r="A892" t="str">
            <v>16.12.050</v>
          </cell>
          <cell r="C892" t="str">
            <v>Telhamento em chapa de aço pré-pintada com epóxi e poliéster, perfil trapezoidal, com espessura de 0,80 mm e altura de 100 mm</v>
          </cell>
          <cell r="D892" t="str">
            <v>m²</v>
          </cell>
          <cell r="E892">
            <v>76.849999999999994</v>
          </cell>
          <cell r="F892">
            <v>12.37</v>
          </cell>
          <cell r="G892">
            <v>89.22</v>
          </cell>
        </row>
        <row r="893">
          <cell r="A893" t="str">
            <v>16.12.060</v>
          </cell>
          <cell r="C893" t="str">
            <v>Telhamento em chapa de aço pré-pintada com epóxi e poliéster, perfil trapezoidal, com espessura de 0,50 mm e altura de 40 mm</v>
          </cell>
          <cell r="D893" t="str">
            <v>m²</v>
          </cell>
          <cell r="E893">
            <v>65.680000000000007</v>
          </cell>
          <cell r="F893">
            <v>12.37</v>
          </cell>
          <cell r="G893">
            <v>78.05</v>
          </cell>
        </row>
        <row r="894">
          <cell r="A894" t="str">
            <v>16.12.200</v>
          </cell>
          <cell r="C894" t="str">
            <v>Cumeeira em chapa de aço pré-pintada com epóxi e poliéster, perfil trapezoidal, com espessura de 0,50 mm</v>
          </cell>
          <cell r="D894" t="str">
            <v>m</v>
          </cell>
          <cell r="E894">
            <v>58.3</v>
          </cell>
          <cell r="F894">
            <v>6.19</v>
          </cell>
          <cell r="G894">
            <v>64.489999999999995</v>
          </cell>
        </row>
        <row r="895">
          <cell r="A895" t="str">
            <v>16.12.220</v>
          </cell>
          <cell r="C895" t="str">
            <v>Cumeeira em chapa de aço pré-pintada com epóxi e poliéster, perfil ondulado, com espessura de 0,50 mm</v>
          </cell>
          <cell r="D895" t="str">
            <v>m</v>
          </cell>
          <cell r="E895">
            <v>53.19</v>
          </cell>
          <cell r="F895">
            <v>6.19</v>
          </cell>
          <cell r="G895">
            <v>59.38</v>
          </cell>
        </row>
        <row r="896">
          <cell r="A896" t="str">
            <v>16.13</v>
          </cell>
          <cell r="B896" t="str">
            <v>Telhamento metálico especial</v>
          </cell>
        </row>
        <row r="897">
          <cell r="A897" t="str">
            <v>16.13.060</v>
          </cell>
          <cell r="C897" t="str">
            <v>Telhamento em chapa de aço pré-pintada com epóxi e poliéster, tipo sanduíche, espessura de 0,50 mm, com lã de rocha</v>
          </cell>
          <cell r="D897" t="str">
            <v>m²</v>
          </cell>
          <cell r="E897">
            <v>135.27000000000001</v>
          </cell>
          <cell r="F897">
            <v>31.1</v>
          </cell>
          <cell r="G897">
            <v>166.37</v>
          </cell>
        </row>
        <row r="898">
          <cell r="A898" t="str">
            <v>16.13.070</v>
          </cell>
          <cell r="C898" t="str">
            <v>Telhamento em chapa de aço pré-pintada com epóxi e poliéster, tipo sanduíche, espessura de 0,50 mm, com poliuretano</v>
          </cell>
          <cell r="D898" t="str">
            <v>m²</v>
          </cell>
          <cell r="E898">
            <v>152.24</v>
          </cell>
          <cell r="F898">
            <v>13.45</v>
          </cell>
          <cell r="G898">
            <v>165.69</v>
          </cell>
        </row>
        <row r="899">
          <cell r="A899" t="str">
            <v>16.13.130</v>
          </cell>
          <cell r="C899" t="str">
            <v>Telhamento em chapa de aço com pintura poliéster, tipo sanduíche, espessura de 0,50 mm, com poliestireno expandido</v>
          </cell>
          <cell r="D899" t="str">
            <v>m²</v>
          </cell>
          <cell r="E899">
            <v>104.71</v>
          </cell>
          <cell r="F899">
            <v>13.45</v>
          </cell>
          <cell r="G899">
            <v>118.16</v>
          </cell>
        </row>
        <row r="900">
          <cell r="A900" t="str">
            <v>16.13.140</v>
          </cell>
          <cell r="C900" t="str">
            <v>Telhamento em chapa de aço galvanizado autoportante, perfil trapezoidal, com espessura de 0,80 mm e altura de 120 mm</v>
          </cell>
          <cell r="D900" t="str">
            <v>m²</v>
          </cell>
          <cell r="E900">
            <v>78.73</v>
          </cell>
          <cell r="F900">
            <v>12.37</v>
          </cell>
          <cell r="G900">
            <v>91.1</v>
          </cell>
        </row>
        <row r="901">
          <cell r="A901" t="str">
            <v>16.16</v>
          </cell>
          <cell r="B901" t="str">
            <v>Telhamento em material sintético</v>
          </cell>
        </row>
        <row r="902">
          <cell r="A902" t="str">
            <v>16.16.040</v>
          </cell>
          <cell r="C902" t="str">
            <v>Telha ondulada translúcida em polipropileno</v>
          </cell>
          <cell r="D902" t="str">
            <v>m²</v>
          </cell>
          <cell r="E902">
            <v>46.17</v>
          </cell>
          <cell r="F902">
            <v>12.37</v>
          </cell>
          <cell r="G902">
            <v>58.54</v>
          </cell>
        </row>
        <row r="903">
          <cell r="A903" t="str">
            <v>16.16.160</v>
          </cell>
          <cell r="C903" t="str">
            <v>Telha em poliéster reforçado com fibras de vidro, perfil trapezoidal 49</v>
          </cell>
          <cell r="D903" t="str">
            <v>m²</v>
          </cell>
          <cell r="E903">
            <v>74.150000000000006</v>
          </cell>
          <cell r="F903">
            <v>12.37</v>
          </cell>
          <cell r="G903">
            <v>86.52</v>
          </cell>
        </row>
        <row r="904">
          <cell r="A904" t="str">
            <v>16.16.400</v>
          </cell>
          <cell r="C904" t="str">
            <v>Cumeeira para telha de poliéster, tipo perfil trapezoidal 49</v>
          </cell>
          <cell r="D904" t="str">
            <v>m</v>
          </cell>
          <cell r="E904">
            <v>117.58</v>
          </cell>
          <cell r="F904">
            <v>6.19</v>
          </cell>
          <cell r="G904">
            <v>123.77</v>
          </cell>
        </row>
        <row r="905">
          <cell r="A905" t="str">
            <v>16.20</v>
          </cell>
          <cell r="B905" t="str">
            <v>Telhamento em vidro</v>
          </cell>
        </row>
        <row r="906">
          <cell r="A906" t="str">
            <v>16.20.020</v>
          </cell>
          <cell r="C906" t="str">
            <v>Telhas de vidro para iluminação tipo francesa</v>
          </cell>
          <cell r="D906" t="str">
            <v>un</v>
          </cell>
          <cell r="E906">
            <v>48.79</v>
          </cell>
          <cell r="F906">
            <v>3.1</v>
          </cell>
          <cell r="G906">
            <v>51.89</v>
          </cell>
        </row>
        <row r="907">
          <cell r="A907" t="str">
            <v>16.20.040</v>
          </cell>
          <cell r="C907" t="str">
            <v>Telhas de vidro para iluminação tipo colonial/paulistinha</v>
          </cell>
          <cell r="D907" t="str">
            <v>un</v>
          </cell>
          <cell r="E907">
            <v>48.79</v>
          </cell>
          <cell r="F907">
            <v>3.1</v>
          </cell>
          <cell r="G907">
            <v>51.89</v>
          </cell>
        </row>
        <row r="908">
          <cell r="A908" t="str">
            <v>16.30</v>
          </cell>
          <cell r="B908" t="str">
            <v>Domos</v>
          </cell>
        </row>
        <row r="909">
          <cell r="A909" t="str">
            <v>16.30.020</v>
          </cell>
          <cell r="C909" t="str">
            <v>Domo de acrílico fixado em perfis de alumínio</v>
          </cell>
          <cell r="D909" t="str">
            <v>m²</v>
          </cell>
          <cell r="E909">
            <v>526.41</v>
          </cell>
          <cell r="F909">
            <v>0</v>
          </cell>
          <cell r="G909">
            <v>526.41</v>
          </cell>
        </row>
        <row r="910">
          <cell r="A910" t="str">
            <v>16.32</v>
          </cell>
          <cell r="B910" t="str">
            <v>Painel, chapas e fechamento</v>
          </cell>
        </row>
        <row r="911">
          <cell r="A911" t="str">
            <v>16.32.070</v>
          </cell>
          <cell r="C911" t="str">
            <v>Cobertura curva em chapa de policarbonato alveolar bronze de 6 mm</v>
          </cell>
          <cell r="D911" t="str">
            <v>m²</v>
          </cell>
          <cell r="E911">
            <v>106.87</v>
          </cell>
          <cell r="F911">
            <v>63.28</v>
          </cell>
          <cell r="G911">
            <v>170.15</v>
          </cell>
        </row>
        <row r="912">
          <cell r="A912" t="str">
            <v>16.32.120</v>
          </cell>
          <cell r="C912" t="str">
            <v>Cobertura plana em chapa de policarbonato alveolar de 10 mm</v>
          </cell>
          <cell r="D912" t="str">
            <v>m²</v>
          </cell>
          <cell r="E912">
            <v>156.6</v>
          </cell>
          <cell r="F912">
            <v>56.94</v>
          </cell>
          <cell r="G912">
            <v>213.54</v>
          </cell>
        </row>
        <row r="913">
          <cell r="A913" t="str">
            <v>16.32.130</v>
          </cell>
          <cell r="C913" t="str">
            <v>Cobertura curva em chapa de policarbonato alveolar bronze de 10 mm</v>
          </cell>
          <cell r="D913" t="str">
            <v>m²</v>
          </cell>
          <cell r="E913">
            <v>156.52000000000001</v>
          </cell>
          <cell r="F913">
            <v>63.28</v>
          </cell>
          <cell r="G913">
            <v>219.8</v>
          </cell>
        </row>
        <row r="914">
          <cell r="A914" t="str">
            <v>16.33</v>
          </cell>
          <cell r="B914" t="str">
            <v>Calhas e rufos</v>
          </cell>
        </row>
        <row r="915">
          <cell r="A915" t="str">
            <v>16.33.022</v>
          </cell>
          <cell r="C915" t="str">
            <v>Calha, rufo, afins em chapa galvanizada nº 24 - corte 0,33 m</v>
          </cell>
          <cell r="D915" t="str">
            <v>m</v>
          </cell>
          <cell r="E915">
            <v>26.81</v>
          </cell>
          <cell r="F915">
            <v>37.71</v>
          </cell>
          <cell r="G915">
            <v>64.52</v>
          </cell>
        </row>
        <row r="916">
          <cell r="A916" t="str">
            <v>16.33.052</v>
          </cell>
          <cell r="C916" t="str">
            <v>Calha, rufo, afins em chapa galvanizada nº 24 - corte 0,50 m</v>
          </cell>
          <cell r="D916" t="str">
            <v>m</v>
          </cell>
          <cell r="E916">
            <v>41.57</v>
          </cell>
          <cell r="F916">
            <v>44.56</v>
          </cell>
          <cell r="G916">
            <v>86.13</v>
          </cell>
        </row>
        <row r="917">
          <cell r="A917" t="str">
            <v>16.33.062</v>
          </cell>
          <cell r="C917" t="str">
            <v>Calha, rufo, afins em chapa galvanizada nº 24 - corte 1,00 m</v>
          </cell>
          <cell r="D917" t="str">
            <v>m</v>
          </cell>
          <cell r="E917">
            <v>82.58</v>
          </cell>
          <cell r="F917">
            <v>47.98</v>
          </cell>
          <cell r="G917">
            <v>130.56</v>
          </cell>
        </row>
        <row r="918">
          <cell r="A918" t="str">
            <v>16.33.082</v>
          </cell>
          <cell r="C918" t="str">
            <v>Calha, rufo, afins em chapa galvanizada nº 26 - corte 0,33 m</v>
          </cell>
          <cell r="D918" t="str">
            <v>m</v>
          </cell>
          <cell r="E918">
            <v>20.75</v>
          </cell>
          <cell r="F918">
            <v>37.71</v>
          </cell>
          <cell r="G918">
            <v>58.46</v>
          </cell>
        </row>
        <row r="919">
          <cell r="A919" t="str">
            <v>16.33.102</v>
          </cell>
          <cell r="C919" t="str">
            <v>Calha, rufo, afins em chapa galvanizada nº 26 - corte 0,50 m</v>
          </cell>
          <cell r="D919" t="str">
            <v>m</v>
          </cell>
          <cell r="E919">
            <v>32.11</v>
          </cell>
          <cell r="F919">
            <v>44.56</v>
          </cell>
          <cell r="G919">
            <v>76.67</v>
          </cell>
        </row>
        <row r="920">
          <cell r="A920" t="str">
            <v>16.33.400</v>
          </cell>
          <cell r="C920" t="str">
            <v>Rufo pré-moldado em concreto, de 14 x 50 x 18,5 cm</v>
          </cell>
          <cell r="D920" t="str">
            <v>un</v>
          </cell>
          <cell r="E920">
            <v>10.28</v>
          </cell>
          <cell r="F920">
            <v>0.97</v>
          </cell>
          <cell r="G920">
            <v>11.25</v>
          </cell>
        </row>
        <row r="921">
          <cell r="A921" t="str">
            <v>16.33.410</v>
          </cell>
          <cell r="C921" t="str">
            <v>Rufo pré-moldado em concreto, de 20 x 50 x 26 cm</v>
          </cell>
          <cell r="D921" t="str">
            <v>un</v>
          </cell>
          <cell r="E921">
            <v>12.45</v>
          </cell>
          <cell r="F921">
            <v>1.4</v>
          </cell>
          <cell r="G921">
            <v>13.85</v>
          </cell>
        </row>
        <row r="922">
          <cell r="A922" t="str">
            <v>16.33.412</v>
          </cell>
          <cell r="C922" t="str">
            <v>Rufo pré-moldado em concreto, largura 24 cm</v>
          </cell>
          <cell r="D922" t="str">
            <v>un</v>
          </cell>
          <cell r="E922">
            <v>18.079999999999998</v>
          </cell>
          <cell r="F922">
            <v>1.95</v>
          </cell>
          <cell r="G922">
            <v>20.03</v>
          </cell>
        </row>
        <row r="923">
          <cell r="A923" t="str">
            <v>16.40</v>
          </cell>
          <cell r="B923" t="str">
            <v>Reparos, conservações e complementos - GRUPO 16</v>
          </cell>
        </row>
        <row r="924">
          <cell r="A924" t="str">
            <v>16.40.040</v>
          </cell>
          <cell r="C924" t="str">
            <v>Recolocação de cumeeiras e espigões de barro</v>
          </cell>
          <cell r="D924" t="str">
            <v>m</v>
          </cell>
          <cell r="E924">
            <v>1.66</v>
          </cell>
          <cell r="F924">
            <v>12.37</v>
          </cell>
          <cell r="G924">
            <v>14.03</v>
          </cell>
        </row>
        <row r="925">
          <cell r="A925" t="str">
            <v>16.40.060</v>
          </cell>
          <cell r="C925" t="str">
            <v>Recolocação de telha de barro tipo colonial/paulistinha</v>
          </cell>
          <cell r="D925" t="str">
            <v>m²</v>
          </cell>
          <cell r="E925">
            <v>0</v>
          </cell>
          <cell r="F925">
            <v>33.65</v>
          </cell>
          <cell r="G925">
            <v>33.65</v>
          </cell>
        </row>
        <row r="926">
          <cell r="A926" t="str">
            <v>16.40.080</v>
          </cell>
          <cell r="C926" t="str">
            <v>Recolocação de telha de barro tipo plan</v>
          </cell>
          <cell r="D926" t="str">
            <v>m²</v>
          </cell>
          <cell r="E926">
            <v>0</v>
          </cell>
          <cell r="F926">
            <v>33.65</v>
          </cell>
          <cell r="G926">
            <v>33.65</v>
          </cell>
        </row>
        <row r="927">
          <cell r="A927" t="str">
            <v>16.40.090</v>
          </cell>
          <cell r="C927" t="str">
            <v>Recolocação de domo de acrílico, inclusive perfis metálicos de fixação</v>
          </cell>
          <cell r="D927" t="str">
            <v>m²</v>
          </cell>
          <cell r="E927">
            <v>0</v>
          </cell>
          <cell r="F927">
            <v>15.47</v>
          </cell>
          <cell r="G927">
            <v>15.47</v>
          </cell>
        </row>
        <row r="928">
          <cell r="A928" t="str">
            <v>16.40.120</v>
          </cell>
          <cell r="C928" t="str">
            <v>Recolocação de telhas de barro tipo francesa</v>
          </cell>
          <cell r="D928" t="str">
            <v>m²</v>
          </cell>
          <cell r="E928">
            <v>0</v>
          </cell>
          <cell r="F928">
            <v>22.43</v>
          </cell>
          <cell r="G928">
            <v>22.43</v>
          </cell>
        </row>
        <row r="929">
          <cell r="A929" t="str">
            <v>16.40.140</v>
          </cell>
          <cell r="C929" t="str">
            <v>Recolocação de telha em fibrocimento ou CRFS, perfil ondulado</v>
          </cell>
          <cell r="D929" t="str">
            <v>m²</v>
          </cell>
          <cell r="E929">
            <v>1.9</v>
          </cell>
          <cell r="F929">
            <v>12.37</v>
          </cell>
          <cell r="G929">
            <v>14.27</v>
          </cell>
        </row>
        <row r="930">
          <cell r="A930" t="str">
            <v>16.40.150</v>
          </cell>
          <cell r="C930" t="str">
            <v>Recolocação de telha em fibrocimento ou CRFS, perfil modulado ou trapezoidal</v>
          </cell>
          <cell r="D930" t="str">
            <v>m²</v>
          </cell>
          <cell r="E930">
            <v>5.7</v>
          </cell>
          <cell r="F930">
            <v>12.37</v>
          </cell>
          <cell r="G930">
            <v>18.07</v>
          </cell>
        </row>
        <row r="931">
          <cell r="A931" t="str">
            <v>17</v>
          </cell>
          <cell r="B931" t="str">
            <v>REVESTIMENTO EM MASSA OU FUNDIDO NO LOCAL</v>
          </cell>
        </row>
        <row r="932">
          <cell r="A932" t="str">
            <v>17.01</v>
          </cell>
          <cell r="B932" t="str">
            <v>Regularização de base</v>
          </cell>
        </row>
        <row r="933">
          <cell r="A933" t="str">
            <v>17.01.010</v>
          </cell>
          <cell r="C933" t="str">
            <v>Argamassa de proteção com argila expandida</v>
          </cell>
          <cell r="D933" t="str">
            <v>m³</v>
          </cell>
          <cell r="E933">
            <v>631.16999999999996</v>
          </cell>
          <cell r="F933">
            <v>220.32</v>
          </cell>
          <cell r="G933">
            <v>851.49</v>
          </cell>
        </row>
        <row r="934">
          <cell r="A934" t="str">
            <v>17.01.020</v>
          </cell>
          <cell r="C934" t="str">
            <v>Argamassa de regularização e/ou proteção</v>
          </cell>
          <cell r="D934" t="str">
            <v>m³</v>
          </cell>
          <cell r="E934">
            <v>337.29</v>
          </cell>
          <cell r="F934">
            <v>220.32</v>
          </cell>
          <cell r="G934">
            <v>557.61</v>
          </cell>
        </row>
        <row r="935">
          <cell r="A935" t="str">
            <v>17.01.040</v>
          </cell>
          <cell r="C935" t="str">
            <v>Lastro de concreto impermeabilizado</v>
          </cell>
          <cell r="D935" t="str">
            <v>m³</v>
          </cell>
          <cell r="E935">
            <v>271.95</v>
          </cell>
          <cell r="F935">
            <v>220.32</v>
          </cell>
          <cell r="G935">
            <v>492.27</v>
          </cell>
        </row>
        <row r="936">
          <cell r="A936" t="str">
            <v>17.01.050</v>
          </cell>
          <cell r="C936" t="str">
            <v>Regularização de piso com nata de cimento</v>
          </cell>
          <cell r="D936" t="str">
            <v>m²</v>
          </cell>
          <cell r="E936">
            <v>2.73</v>
          </cell>
          <cell r="F936">
            <v>17.16</v>
          </cell>
          <cell r="G936">
            <v>19.89</v>
          </cell>
        </row>
        <row r="937">
          <cell r="A937" t="str">
            <v>17.01.060</v>
          </cell>
          <cell r="C937" t="str">
            <v>Regularização de piso com nata de cimento e bianco</v>
          </cell>
          <cell r="D937" t="str">
            <v>m²</v>
          </cell>
          <cell r="E937">
            <v>5.63</v>
          </cell>
          <cell r="F937">
            <v>16.850000000000001</v>
          </cell>
          <cell r="G937">
            <v>22.48</v>
          </cell>
        </row>
        <row r="938">
          <cell r="A938" t="str">
            <v>17.01.120</v>
          </cell>
          <cell r="C938" t="str">
            <v>Argamassa de cimento e areia traço 1:3, com adesivo acrílico</v>
          </cell>
          <cell r="D938" t="str">
            <v>m³</v>
          </cell>
          <cell r="E938">
            <v>820.6</v>
          </cell>
          <cell r="F938">
            <v>220.32</v>
          </cell>
          <cell r="G938">
            <v>1040.92</v>
          </cell>
        </row>
        <row r="939">
          <cell r="A939" t="str">
            <v>17.02</v>
          </cell>
          <cell r="B939" t="str">
            <v>Revestimento em argamassa</v>
          </cell>
        </row>
        <row r="940">
          <cell r="A940" t="str">
            <v>17.02.020</v>
          </cell>
          <cell r="C940" t="str">
            <v>Chapisco</v>
          </cell>
          <cell r="D940" t="str">
            <v>m²</v>
          </cell>
          <cell r="E940">
            <v>1.68</v>
          </cell>
          <cell r="F940">
            <v>3.27</v>
          </cell>
          <cell r="G940">
            <v>4.95</v>
          </cell>
        </row>
        <row r="941">
          <cell r="A941" t="str">
            <v>17.02.030</v>
          </cell>
          <cell r="C941" t="str">
            <v>Chapisco 1:4 com areia grossa</v>
          </cell>
          <cell r="D941" t="str">
            <v>m²</v>
          </cell>
          <cell r="E941">
            <v>1.04</v>
          </cell>
          <cell r="F941">
            <v>3.27</v>
          </cell>
          <cell r="G941">
            <v>4.3099999999999996</v>
          </cell>
        </row>
        <row r="942">
          <cell r="A942" t="str">
            <v>17.02.040</v>
          </cell>
          <cell r="C942" t="str">
            <v>Chapisco com bianco</v>
          </cell>
          <cell r="D942" t="str">
            <v>m²</v>
          </cell>
          <cell r="E942">
            <v>4.55</v>
          </cell>
          <cell r="F942">
            <v>3.27</v>
          </cell>
          <cell r="G942">
            <v>7.82</v>
          </cell>
        </row>
        <row r="943">
          <cell r="A943" t="str">
            <v>17.02.060</v>
          </cell>
          <cell r="C943" t="str">
            <v>Chapisco fino peneirado</v>
          </cell>
          <cell r="D943" t="str">
            <v>m²</v>
          </cell>
          <cell r="E943">
            <v>1.71</v>
          </cell>
          <cell r="F943">
            <v>4.7699999999999996</v>
          </cell>
          <cell r="G943">
            <v>6.48</v>
          </cell>
        </row>
        <row r="944">
          <cell r="A944" t="str">
            <v>17.02.080</v>
          </cell>
          <cell r="C944" t="str">
            <v>Chapisco rústico com pedra britada nº 1</v>
          </cell>
          <cell r="D944" t="str">
            <v>m²</v>
          </cell>
          <cell r="E944">
            <v>2.84</v>
          </cell>
          <cell r="F944">
            <v>5.0599999999999996</v>
          </cell>
          <cell r="G944">
            <v>7.9</v>
          </cell>
        </row>
        <row r="945">
          <cell r="A945" t="str">
            <v>17.02.120</v>
          </cell>
          <cell r="C945" t="str">
            <v>Emboço comum</v>
          </cell>
          <cell r="D945" t="str">
            <v>m²</v>
          </cell>
          <cell r="E945">
            <v>6.49</v>
          </cell>
          <cell r="F945">
            <v>8.98</v>
          </cell>
          <cell r="G945">
            <v>15.47</v>
          </cell>
        </row>
        <row r="946">
          <cell r="A946" t="str">
            <v>17.02.140</v>
          </cell>
          <cell r="C946" t="str">
            <v>Emboço desempenado com espuma de poliéster</v>
          </cell>
          <cell r="D946" t="str">
            <v>m²</v>
          </cell>
          <cell r="E946">
            <v>6.49</v>
          </cell>
          <cell r="F946">
            <v>12.37</v>
          </cell>
          <cell r="G946">
            <v>18.86</v>
          </cell>
        </row>
        <row r="947">
          <cell r="A947" t="str">
            <v>17.02.160</v>
          </cell>
          <cell r="C947" t="str">
            <v>Emboço desempenado com argamassa industrializada</v>
          </cell>
          <cell r="D947" t="str">
            <v>m²</v>
          </cell>
          <cell r="E947">
            <v>24.65</v>
          </cell>
          <cell r="F947">
            <v>7.73</v>
          </cell>
          <cell r="G947">
            <v>32.380000000000003</v>
          </cell>
        </row>
        <row r="948">
          <cell r="A948" t="str">
            <v>17.02.220</v>
          </cell>
          <cell r="C948" t="str">
            <v>Reboco</v>
          </cell>
          <cell r="D948" t="str">
            <v>m²</v>
          </cell>
          <cell r="E948">
            <v>1.35</v>
          </cell>
          <cell r="F948">
            <v>7.73</v>
          </cell>
          <cell r="G948">
            <v>9.08</v>
          </cell>
        </row>
        <row r="949">
          <cell r="A949" t="str">
            <v>17.02.260</v>
          </cell>
          <cell r="C949" t="str">
            <v>Barra lisa com acabamento em nata de cimento</v>
          </cell>
          <cell r="D949" t="str">
            <v>m²</v>
          </cell>
          <cell r="E949">
            <v>6.94</v>
          </cell>
          <cell r="F949">
            <v>20.09</v>
          </cell>
          <cell r="G949">
            <v>27.03</v>
          </cell>
        </row>
        <row r="950">
          <cell r="A950" t="str">
            <v>17.03</v>
          </cell>
          <cell r="B950" t="str">
            <v>Revestimento em cimentado</v>
          </cell>
        </row>
        <row r="951">
          <cell r="A951" t="str">
            <v>17.03.020</v>
          </cell>
          <cell r="C951" t="str">
            <v>Cimentado desempenado</v>
          </cell>
          <cell r="D951" t="str">
            <v>m²</v>
          </cell>
          <cell r="E951">
            <v>6.75</v>
          </cell>
          <cell r="F951">
            <v>17</v>
          </cell>
          <cell r="G951">
            <v>23.75</v>
          </cell>
        </row>
        <row r="952">
          <cell r="A952" t="str">
            <v>17.03.040</v>
          </cell>
          <cell r="C952" t="str">
            <v>Cimentado desempenado e alisado (queimado)</v>
          </cell>
          <cell r="D952" t="str">
            <v>m²</v>
          </cell>
          <cell r="E952">
            <v>7.25</v>
          </cell>
          <cell r="F952">
            <v>20.09</v>
          </cell>
          <cell r="G952">
            <v>27.34</v>
          </cell>
        </row>
        <row r="953">
          <cell r="A953" t="str">
            <v>17.03.060</v>
          </cell>
          <cell r="C953" t="str">
            <v>Cimentado desempenado e alisado com corante (queimado)</v>
          </cell>
          <cell r="D953" t="str">
            <v>m²</v>
          </cell>
          <cell r="E953">
            <v>21.41</v>
          </cell>
          <cell r="F953">
            <v>20.09</v>
          </cell>
          <cell r="G953">
            <v>41.5</v>
          </cell>
        </row>
        <row r="954">
          <cell r="A954" t="str">
            <v>17.03.080</v>
          </cell>
          <cell r="C954" t="str">
            <v>Cimentado semi-áspero</v>
          </cell>
          <cell r="D954" t="str">
            <v>m²</v>
          </cell>
          <cell r="E954">
            <v>6.75</v>
          </cell>
          <cell r="F954">
            <v>12.37</v>
          </cell>
          <cell r="G954">
            <v>19.12</v>
          </cell>
        </row>
        <row r="955">
          <cell r="A955" t="str">
            <v>17.03.100</v>
          </cell>
          <cell r="C955" t="str">
            <v>Cimentado áspero com caneluras</v>
          </cell>
          <cell r="D955" t="str">
            <v>m²</v>
          </cell>
          <cell r="E955">
            <v>6.75</v>
          </cell>
          <cell r="F955">
            <v>21.64</v>
          </cell>
          <cell r="G955">
            <v>28.39</v>
          </cell>
        </row>
        <row r="956">
          <cell r="A956" t="str">
            <v>17.03.200</v>
          </cell>
          <cell r="C956" t="str">
            <v>Degrau em cimentado</v>
          </cell>
          <cell r="D956" t="str">
            <v>m</v>
          </cell>
          <cell r="E956">
            <v>4.8499999999999996</v>
          </cell>
          <cell r="F956">
            <v>35</v>
          </cell>
          <cell r="G956">
            <v>39.85</v>
          </cell>
        </row>
        <row r="957">
          <cell r="A957" t="str">
            <v>17.03.300</v>
          </cell>
          <cell r="C957" t="str">
            <v>Rodapé em cimentado desempenado e alisado com altura 5 cm</v>
          </cell>
          <cell r="D957" t="str">
            <v>m</v>
          </cell>
          <cell r="E957">
            <v>0.92</v>
          </cell>
          <cell r="F957">
            <v>16.3</v>
          </cell>
          <cell r="G957">
            <v>17.22</v>
          </cell>
        </row>
        <row r="958">
          <cell r="A958" t="str">
            <v>17.03.310</v>
          </cell>
          <cell r="C958" t="str">
            <v>Rodapé em cimentado desempenado e alisado com altura 7 cm</v>
          </cell>
          <cell r="D958" t="str">
            <v>m</v>
          </cell>
          <cell r="E958">
            <v>1.05</v>
          </cell>
          <cell r="F958">
            <v>16.3</v>
          </cell>
          <cell r="G958">
            <v>17.350000000000001</v>
          </cell>
        </row>
        <row r="959">
          <cell r="A959" t="str">
            <v>17.03.320</v>
          </cell>
          <cell r="C959" t="str">
            <v>Rodapé em cimentado desempenado e alisado com altura 10 cm</v>
          </cell>
          <cell r="D959" t="str">
            <v>m</v>
          </cell>
          <cell r="E959">
            <v>1.23</v>
          </cell>
          <cell r="F959">
            <v>16.3</v>
          </cell>
          <cell r="G959">
            <v>17.53</v>
          </cell>
        </row>
        <row r="960">
          <cell r="A960" t="str">
            <v>17.03.330</v>
          </cell>
          <cell r="C960" t="str">
            <v>Rodapé em cimentado desempenado e alisado com altura 15 cm</v>
          </cell>
          <cell r="D960" t="str">
            <v>m</v>
          </cell>
          <cell r="E960">
            <v>1.55</v>
          </cell>
          <cell r="F960">
            <v>16.3</v>
          </cell>
          <cell r="G960">
            <v>17.850000000000001</v>
          </cell>
        </row>
        <row r="961">
          <cell r="A961" t="str">
            <v>17.04</v>
          </cell>
          <cell r="B961" t="str">
            <v>Revestimento em gesso</v>
          </cell>
        </row>
        <row r="962">
          <cell r="A962" t="str">
            <v>17.04.020</v>
          </cell>
          <cell r="C962" t="str">
            <v>Revestimento em gesso liso desempenado sobre emboço</v>
          </cell>
          <cell r="D962" t="str">
            <v>m²</v>
          </cell>
          <cell r="E962">
            <v>3.6</v>
          </cell>
          <cell r="F962">
            <v>10.27</v>
          </cell>
          <cell r="G962">
            <v>13.87</v>
          </cell>
        </row>
        <row r="963">
          <cell r="A963" t="str">
            <v>17.04.040</v>
          </cell>
          <cell r="C963" t="str">
            <v>Revestimento em gesso liso desempenado sobre bloco</v>
          </cell>
          <cell r="D963" t="str">
            <v>m²</v>
          </cell>
          <cell r="E963">
            <v>5.04</v>
          </cell>
          <cell r="F963">
            <v>10.27</v>
          </cell>
          <cell r="G963">
            <v>15.31</v>
          </cell>
        </row>
        <row r="964">
          <cell r="A964" t="str">
            <v>17.05</v>
          </cell>
          <cell r="B964" t="str">
            <v>Revestimento em concreto</v>
          </cell>
        </row>
        <row r="965">
          <cell r="A965" t="str">
            <v>17.05.020</v>
          </cell>
          <cell r="C965" t="str">
            <v>Piso com requadro em concreto simples sem controle de fck</v>
          </cell>
          <cell r="D965" t="str">
            <v>m³</v>
          </cell>
          <cell r="E965">
            <v>299.17</v>
          </cell>
          <cell r="F965">
            <v>296.69</v>
          </cell>
          <cell r="G965">
            <v>595.86</v>
          </cell>
        </row>
        <row r="966">
          <cell r="A966" t="str">
            <v>17.05.070</v>
          </cell>
          <cell r="C966" t="str">
            <v>Piso com requadro em concreto simples com controle de fck= 20 MPa</v>
          </cell>
          <cell r="D966" t="str">
            <v>m³</v>
          </cell>
          <cell r="E966">
            <v>346.06</v>
          </cell>
          <cell r="F966">
            <v>296.69</v>
          </cell>
          <cell r="G966">
            <v>642.75</v>
          </cell>
        </row>
        <row r="967">
          <cell r="A967" t="str">
            <v>17.05.100</v>
          </cell>
          <cell r="C967" t="str">
            <v>Piso com requadro em concreto simples com controle de fck= 25 MPa</v>
          </cell>
          <cell r="D967" t="str">
            <v>m³</v>
          </cell>
          <cell r="E967">
            <v>370.22</v>
          </cell>
          <cell r="F967">
            <v>296.69</v>
          </cell>
          <cell r="G967">
            <v>666.91</v>
          </cell>
        </row>
        <row r="968">
          <cell r="A968" t="str">
            <v>17.05.320</v>
          </cell>
          <cell r="C968" t="str">
            <v>Soleira em concreto simples</v>
          </cell>
          <cell r="D968" t="str">
            <v>m</v>
          </cell>
          <cell r="E968">
            <v>16.86</v>
          </cell>
          <cell r="F968">
            <v>34.47</v>
          </cell>
          <cell r="G968">
            <v>51.33</v>
          </cell>
        </row>
        <row r="969">
          <cell r="A969" t="str">
            <v>17.05.420</v>
          </cell>
          <cell r="C969" t="str">
            <v>Peitoril em concreto simples</v>
          </cell>
          <cell r="D969" t="str">
            <v>m</v>
          </cell>
          <cell r="E969">
            <v>8.24</v>
          </cell>
          <cell r="F969">
            <v>46.94</v>
          </cell>
          <cell r="G969">
            <v>55.18</v>
          </cell>
        </row>
        <row r="970">
          <cell r="A970" t="str">
            <v>17.10</v>
          </cell>
          <cell r="B970" t="str">
            <v>Revestimento em granilite fundido no local</v>
          </cell>
        </row>
        <row r="971">
          <cell r="A971" t="str">
            <v>17.10.020</v>
          </cell>
          <cell r="C971" t="str">
            <v>Piso em granilite moldado no local</v>
          </cell>
          <cell r="D971" t="str">
            <v>m²</v>
          </cell>
          <cell r="E971">
            <v>65.25</v>
          </cell>
          <cell r="F971">
            <v>5.58</v>
          </cell>
          <cell r="G971">
            <v>70.83</v>
          </cell>
        </row>
        <row r="972">
          <cell r="A972" t="str">
            <v>17.10.100</v>
          </cell>
          <cell r="C972" t="str">
            <v>Soleira em granilite moldado no local</v>
          </cell>
          <cell r="D972" t="str">
            <v>m</v>
          </cell>
          <cell r="E972">
            <v>37.229999999999997</v>
          </cell>
          <cell r="F972">
            <v>1.4</v>
          </cell>
          <cell r="G972">
            <v>38.630000000000003</v>
          </cell>
        </row>
        <row r="973">
          <cell r="A973" t="str">
            <v>17.10.120</v>
          </cell>
          <cell r="C973" t="str">
            <v>Degrau em granilite moldado no local</v>
          </cell>
          <cell r="D973" t="str">
            <v>m</v>
          </cell>
          <cell r="E973">
            <v>56.87</v>
          </cell>
          <cell r="F973">
            <v>1.68</v>
          </cell>
          <cell r="G973">
            <v>58.55</v>
          </cell>
        </row>
        <row r="974">
          <cell r="A974" t="str">
            <v>17.10.200</v>
          </cell>
          <cell r="C974" t="str">
            <v>Rodapé qualquer em granilite moldado no local até 10 cm</v>
          </cell>
          <cell r="D974" t="str">
            <v>m</v>
          </cell>
          <cell r="E974">
            <v>30.69</v>
          </cell>
          <cell r="F974">
            <v>2.79</v>
          </cell>
          <cell r="G974">
            <v>33.479999999999997</v>
          </cell>
        </row>
        <row r="975">
          <cell r="A975" t="str">
            <v>17.10.410</v>
          </cell>
          <cell r="C975" t="str">
            <v>Rodapé em placas pré-moldadas de granilite, acabamento encerado, até 10 cm</v>
          </cell>
          <cell r="D975" t="str">
            <v>m</v>
          </cell>
          <cell r="E975">
            <v>69.959999999999994</v>
          </cell>
          <cell r="F975">
            <v>0.34</v>
          </cell>
          <cell r="G975">
            <v>70.3</v>
          </cell>
        </row>
        <row r="976">
          <cell r="A976" t="str">
            <v>17.10.430</v>
          </cell>
          <cell r="C976" t="str">
            <v>Piso em placas de granilite, acabamento encerado</v>
          </cell>
          <cell r="D976" t="str">
            <v>m²</v>
          </cell>
          <cell r="E976">
            <v>147.97999999999999</v>
          </cell>
          <cell r="F976">
            <v>3.34</v>
          </cell>
          <cell r="G976">
            <v>151.32</v>
          </cell>
        </row>
        <row r="977">
          <cell r="A977" t="str">
            <v>17.12</v>
          </cell>
          <cell r="B977" t="str">
            <v>Revestimento industrial fundido no local</v>
          </cell>
        </row>
        <row r="978">
          <cell r="A978" t="str">
            <v>17.12.060</v>
          </cell>
          <cell r="C978" t="str">
            <v>Piso em alta resistência moldado no local 12 mm</v>
          </cell>
          <cell r="D978" t="str">
            <v>m²</v>
          </cell>
          <cell r="E978">
            <v>71.069999999999993</v>
          </cell>
          <cell r="F978">
            <v>5.58</v>
          </cell>
          <cell r="G978">
            <v>76.650000000000006</v>
          </cell>
        </row>
        <row r="979">
          <cell r="A979" t="str">
            <v>17.12.100</v>
          </cell>
          <cell r="C979" t="str">
            <v>Soleira em alta resistência moldada no local</v>
          </cell>
          <cell r="D979" t="str">
            <v>m</v>
          </cell>
          <cell r="E979">
            <v>32.369999999999997</v>
          </cell>
          <cell r="F979">
            <v>1.4</v>
          </cell>
          <cell r="G979">
            <v>33.770000000000003</v>
          </cell>
        </row>
        <row r="980">
          <cell r="A980" t="str">
            <v>17.12.120</v>
          </cell>
          <cell r="C980" t="str">
            <v>Degrau em alta resistência 8 mm</v>
          </cell>
          <cell r="D980" t="str">
            <v>m</v>
          </cell>
          <cell r="E980">
            <v>58.94</v>
          </cell>
          <cell r="F980">
            <v>1.68</v>
          </cell>
          <cell r="G980">
            <v>60.62</v>
          </cell>
        </row>
        <row r="981">
          <cell r="A981" t="str">
            <v>17.12.140</v>
          </cell>
          <cell r="C981" t="str">
            <v>Degrau em alta resistência 12 mm</v>
          </cell>
          <cell r="D981" t="str">
            <v>m</v>
          </cell>
          <cell r="E981">
            <v>65.61</v>
          </cell>
          <cell r="F981">
            <v>1.68</v>
          </cell>
          <cell r="G981">
            <v>67.290000000000006</v>
          </cell>
        </row>
        <row r="982">
          <cell r="A982" t="str">
            <v>17.12.240</v>
          </cell>
          <cell r="C982" t="str">
            <v>Rodapé qualquer em alta resistência moldado no local até 10 cm</v>
          </cell>
          <cell r="D982" t="str">
            <v>m</v>
          </cell>
          <cell r="E982">
            <v>35.25</v>
          </cell>
          <cell r="F982">
            <v>2.79</v>
          </cell>
          <cell r="G982">
            <v>38.04</v>
          </cell>
        </row>
        <row r="983">
          <cell r="A983" t="str">
            <v>17.20</v>
          </cell>
          <cell r="B983" t="str">
            <v>Revestimento especial fundido no local</v>
          </cell>
        </row>
        <row r="984">
          <cell r="A984" t="str">
            <v>17.20.020</v>
          </cell>
          <cell r="C984" t="str">
            <v>Massa raspada</v>
          </cell>
          <cell r="D984" t="str">
            <v>m²</v>
          </cell>
          <cell r="E984">
            <v>45.64</v>
          </cell>
          <cell r="F984">
            <v>39.19</v>
          </cell>
          <cell r="G984">
            <v>84.83</v>
          </cell>
        </row>
        <row r="985">
          <cell r="A985" t="str">
            <v>17.20.040</v>
          </cell>
          <cell r="C985" t="str">
            <v>Revestimento em granito lavado tipo Fulget uso externo, em faixas até 40 cm</v>
          </cell>
          <cell r="D985" t="str">
            <v>m</v>
          </cell>
          <cell r="E985">
            <v>55.27</v>
          </cell>
          <cell r="F985">
            <v>13.94</v>
          </cell>
          <cell r="G985">
            <v>69.209999999999994</v>
          </cell>
        </row>
        <row r="986">
          <cell r="A986" t="str">
            <v>17.20.050</v>
          </cell>
          <cell r="C986" t="str">
            <v>Friso para junta de dilatação em revestimento de granito lavado tipo Fulget</v>
          </cell>
          <cell r="D986" t="str">
            <v>m</v>
          </cell>
          <cell r="E986">
            <v>8.74</v>
          </cell>
          <cell r="F986">
            <v>0</v>
          </cell>
          <cell r="G986">
            <v>8.74</v>
          </cell>
        </row>
        <row r="987">
          <cell r="A987" t="str">
            <v>17.20.060</v>
          </cell>
          <cell r="C987" t="str">
            <v>Revestimento em granito lavado tipo Fulget uso externo</v>
          </cell>
          <cell r="D987" t="str">
            <v>m²</v>
          </cell>
          <cell r="E987">
            <v>106.76</v>
          </cell>
          <cell r="F987">
            <v>13.94</v>
          </cell>
          <cell r="G987">
            <v>120.7</v>
          </cell>
        </row>
        <row r="988">
          <cell r="A988" t="str">
            <v>17.20.140</v>
          </cell>
          <cell r="C988" t="str">
            <v>Revestimento texturizado acrílico com microagregados minerais</v>
          </cell>
          <cell r="D988" t="str">
            <v>m²</v>
          </cell>
          <cell r="E988">
            <v>8.17</v>
          </cell>
          <cell r="F988">
            <v>13.65</v>
          </cell>
          <cell r="G988">
            <v>21.82</v>
          </cell>
        </row>
        <row r="989">
          <cell r="A989" t="str">
            <v>17.40</v>
          </cell>
          <cell r="B989" t="str">
            <v>Reparos e conservações em massa e concreto - GRUPO 17</v>
          </cell>
        </row>
        <row r="990">
          <cell r="A990" t="str">
            <v>17.40.010</v>
          </cell>
          <cell r="C990" t="str">
            <v>Reparos em piso de granilite - estucamento e polimento</v>
          </cell>
          <cell r="D990" t="str">
            <v>m²</v>
          </cell>
          <cell r="E990">
            <v>31.73</v>
          </cell>
          <cell r="F990">
            <v>0</v>
          </cell>
          <cell r="G990">
            <v>31.73</v>
          </cell>
        </row>
        <row r="991">
          <cell r="A991" t="str">
            <v>17.40.020</v>
          </cell>
          <cell r="C991" t="str">
            <v>Reparos em pisos de alta resistência fundidos no local - estucamento e polimento</v>
          </cell>
          <cell r="D991" t="str">
            <v>m²</v>
          </cell>
          <cell r="E991">
            <v>29.78</v>
          </cell>
          <cell r="F991">
            <v>0</v>
          </cell>
          <cell r="G991">
            <v>29.78</v>
          </cell>
        </row>
        <row r="992">
          <cell r="A992" t="str">
            <v>17.40.030</v>
          </cell>
          <cell r="C992" t="str">
            <v>Reparos em degrau e espelho de granilite - estucamento e polimento</v>
          </cell>
          <cell r="D992" t="str">
            <v>m</v>
          </cell>
          <cell r="E992">
            <v>27.91</v>
          </cell>
          <cell r="F992">
            <v>0</v>
          </cell>
          <cell r="G992">
            <v>27.91</v>
          </cell>
        </row>
        <row r="993">
          <cell r="A993" t="str">
            <v>17.40.070</v>
          </cell>
          <cell r="C993" t="str">
            <v>Reparos em rodapé de granilite - estucamento e polimento</v>
          </cell>
          <cell r="D993" t="str">
            <v>m</v>
          </cell>
          <cell r="E993">
            <v>22.8</v>
          </cell>
          <cell r="F993">
            <v>0</v>
          </cell>
          <cell r="G993">
            <v>22.8</v>
          </cell>
        </row>
        <row r="994">
          <cell r="A994" t="str">
            <v>17.40.110</v>
          </cell>
          <cell r="C994" t="str">
            <v>Faixa antiderrapante definitiva para degraus, soleiras, patamares ou pisos</v>
          </cell>
          <cell r="D994" t="str">
            <v>m</v>
          </cell>
          <cell r="E994">
            <v>0</v>
          </cell>
          <cell r="F994">
            <v>30.91</v>
          </cell>
          <cell r="G994">
            <v>30.91</v>
          </cell>
        </row>
        <row r="995">
          <cell r="A995" t="str">
            <v>17.40.150</v>
          </cell>
          <cell r="C995" t="str">
            <v>Resina acrílica para piso de granilite</v>
          </cell>
          <cell r="D995" t="str">
            <v>m²</v>
          </cell>
          <cell r="E995">
            <v>6.49</v>
          </cell>
          <cell r="F995">
            <v>14.32</v>
          </cell>
          <cell r="G995">
            <v>20.81</v>
          </cell>
        </row>
        <row r="996">
          <cell r="A996" t="str">
            <v>17.40.160</v>
          </cell>
          <cell r="C996" t="str">
            <v>Resina epóxi para piso de granilite</v>
          </cell>
          <cell r="D996" t="str">
            <v>m²</v>
          </cell>
          <cell r="E996">
            <v>11.84</v>
          </cell>
          <cell r="F996">
            <v>14.32</v>
          </cell>
          <cell r="G996">
            <v>26.16</v>
          </cell>
        </row>
        <row r="997">
          <cell r="A997" t="str">
            <v>17.40.180</v>
          </cell>
          <cell r="C997" t="str">
            <v>Resina acrílica para degrau de granilite</v>
          </cell>
          <cell r="D997" t="str">
            <v>m</v>
          </cell>
          <cell r="E997">
            <v>3.46</v>
          </cell>
          <cell r="F997">
            <v>7.48</v>
          </cell>
          <cell r="G997">
            <v>10.94</v>
          </cell>
        </row>
        <row r="998">
          <cell r="A998" t="str">
            <v>17.40.190</v>
          </cell>
          <cell r="C998" t="str">
            <v>Resina epóxi para degrau de granilite</v>
          </cell>
          <cell r="D998" t="str">
            <v>m</v>
          </cell>
          <cell r="E998">
            <v>6.32</v>
          </cell>
          <cell r="F998">
            <v>7.48</v>
          </cell>
          <cell r="G998">
            <v>13.8</v>
          </cell>
        </row>
        <row r="999">
          <cell r="A999" t="str">
            <v>18</v>
          </cell>
          <cell r="B999" t="str">
            <v>REVESTIMENTO CERÂMICO</v>
          </cell>
        </row>
        <row r="1000">
          <cell r="A1000" t="str">
            <v>18.05</v>
          </cell>
          <cell r="B1000" t="str">
            <v>Plaqueta laminada para revestimento</v>
          </cell>
        </row>
        <row r="1001">
          <cell r="A1001" t="str">
            <v>18.05.020</v>
          </cell>
          <cell r="C1001" t="str">
            <v>Revestimento em plaqueta laminada, para área interna e externa, sem rejunte</v>
          </cell>
          <cell r="D1001" t="str">
            <v>m²</v>
          </cell>
          <cell r="E1001">
            <v>36.32</v>
          </cell>
          <cell r="F1001">
            <v>8.9</v>
          </cell>
          <cell r="G1001">
            <v>45.22</v>
          </cell>
        </row>
        <row r="1002">
          <cell r="A1002" t="str">
            <v>18.06</v>
          </cell>
          <cell r="B1002" t="str">
            <v>Placa cerâmica esmaltada prensada</v>
          </cell>
        </row>
        <row r="1003">
          <cell r="A1003" t="str">
            <v>18.06.102</v>
          </cell>
          <cell r="C1003" t="str">
            <v>Placa cerâmica esmaltada PEI-5 para área interna, grupo de absorção BIIb, resistência química B, assentado com argamassa colante industrializada</v>
          </cell>
          <cell r="D1003" t="str">
            <v>m²</v>
          </cell>
          <cell r="E1003">
            <v>24.7</v>
          </cell>
          <cell r="F1003">
            <v>10.54</v>
          </cell>
          <cell r="G1003">
            <v>35.24</v>
          </cell>
        </row>
        <row r="1004">
          <cell r="A1004" t="str">
            <v>18.06.103</v>
          </cell>
          <cell r="C1004" t="str">
            <v>Rodapé em placa cerâmica esmaltada PEI-5 para área interna, grupo de absorção BIIb, resistência química B, assentado com argamassa colante industrializada</v>
          </cell>
          <cell r="D1004" t="str">
            <v>m</v>
          </cell>
          <cell r="E1004">
            <v>4.08</v>
          </cell>
          <cell r="F1004">
            <v>0.84</v>
          </cell>
          <cell r="G1004">
            <v>4.92</v>
          </cell>
        </row>
        <row r="1005">
          <cell r="A1005" t="str">
            <v>18.06.142</v>
          </cell>
          <cell r="C1005" t="str">
            <v>Placa cerâmica esmaltada antiderrapante PEI-5 para área interna com saída para o exterior, grupo de absorção BIIa, resistência química A, assentado com argamassa colante industrializada</v>
          </cell>
          <cell r="D1005" t="str">
            <v>m²</v>
          </cell>
          <cell r="E1005">
            <v>36.04</v>
          </cell>
          <cell r="F1005">
            <v>10.54</v>
          </cell>
          <cell r="G1005">
            <v>46.58</v>
          </cell>
        </row>
        <row r="1006">
          <cell r="A1006" t="str">
            <v>18.06.143</v>
          </cell>
          <cell r="C1006" t="str">
            <v>Rodapé em placa cerâmica esmaltada antiderrapante PEI-5 para área interna com saída para o exterior, grupo de absorção BIIa, resistência química A, assentado com argamassa colante industrializada</v>
          </cell>
          <cell r="D1006" t="str">
            <v>m</v>
          </cell>
          <cell r="E1006">
            <v>5.88</v>
          </cell>
          <cell r="F1006">
            <v>0.84</v>
          </cell>
          <cell r="G1006">
            <v>6.72</v>
          </cell>
        </row>
        <row r="1007">
          <cell r="A1007" t="str">
            <v>18.06.182</v>
          </cell>
          <cell r="C1007" t="str">
            <v>Placa cerâmica esmaltada rústica PEI-5 para área interna com saída para o exterior, grupo de absorção BIIb, resistência química B, assentado com argamassa colante industrializada</v>
          </cell>
          <cell r="D1007" t="str">
            <v>m²</v>
          </cell>
          <cell r="E1007">
            <v>27.94</v>
          </cell>
          <cell r="F1007">
            <v>10.54</v>
          </cell>
          <cell r="G1007">
            <v>38.479999999999997</v>
          </cell>
        </row>
        <row r="1008">
          <cell r="A1008" t="str">
            <v>18.06.183</v>
          </cell>
          <cell r="C1008" t="str">
            <v>Rodapé em placa cerâmica esmaltada rústica PEI-5 para área interna com saída para o exterior, grupo de absorção BIIb, resistência química B, assentado com argamassa colante industrializada</v>
          </cell>
          <cell r="D1008" t="str">
            <v>m</v>
          </cell>
          <cell r="E1008">
            <v>4.49</v>
          </cell>
          <cell r="F1008">
            <v>0.84</v>
          </cell>
          <cell r="G1008">
            <v>5.33</v>
          </cell>
        </row>
        <row r="1009">
          <cell r="A1009" t="str">
            <v>18.06.350</v>
          </cell>
          <cell r="C1009" t="str">
            <v>Assentamento de pisos e revestimentos cerâmicos com argamassa mista</v>
          </cell>
          <cell r="D1009" t="str">
            <v>m²</v>
          </cell>
          <cell r="E1009">
            <v>8.3699999999999992</v>
          </cell>
          <cell r="F1009">
            <v>44.28</v>
          </cell>
          <cell r="G1009">
            <v>52.65</v>
          </cell>
        </row>
        <row r="1010">
          <cell r="A1010" t="str">
            <v>18.06.400</v>
          </cell>
          <cell r="C1010" t="str">
            <v>Rejuntamento em placas cerâmicas com cimento branco, juntas acima de 3 até 5 mm</v>
          </cell>
          <cell r="D1010" t="str">
            <v>m²</v>
          </cell>
          <cell r="E1010">
            <v>0.73</v>
          </cell>
          <cell r="F1010">
            <v>7.04</v>
          </cell>
          <cell r="G1010">
            <v>7.77</v>
          </cell>
        </row>
        <row r="1011">
          <cell r="A1011" t="str">
            <v>18.06.410</v>
          </cell>
          <cell r="C1011" t="str">
            <v>Rejuntamento em placas cerâmicas com argamassa industrializada para rejunte, juntas acima de 3 até 5 mm</v>
          </cell>
          <cell r="D1011" t="str">
            <v>m²</v>
          </cell>
          <cell r="E1011">
            <v>1.67</v>
          </cell>
          <cell r="F1011">
            <v>7.04</v>
          </cell>
          <cell r="G1011">
            <v>8.7100000000000009</v>
          </cell>
        </row>
        <row r="1012">
          <cell r="A1012" t="str">
            <v>18.06.420</v>
          </cell>
          <cell r="C1012" t="str">
            <v>Rejuntamento em placas cerâmicas com cimento branco, juntas acima de 5 até 10 mm</v>
          </cell>
          <cell r="D1012" t="str">
            <v>m²</v>
          </cell>
          <cell r="E1012">
            <v>1.45</v>
          </cell>
          <cell r="F1012">
            <v>7.04</v>
          </cell>
          <cell r="G1012">
            <v>8.49</v>
          </cell>
        </row>
        <row r="1013">
          <cell r="A1013" t="str">
            <v>18.06.430</v>
          </cell>
          <cell r="C1013" t="str">
            <v>Rejuntamento em placas cerâmicas com argamassa industrializada para rejunte, juntas acima de 5 até 10 mm</v>
          </cell>
          <cell r="D1013" t="str">
            <v>m²</v>
          </cell>
          <cell r="E1013">
            <v>4.18</v>
          </cell>
          <cell r="F1013">
            <v>7.04</v>
          </cell>
          <cell r="G1013">
            <v>11.22</v>
          </cell>
        </row>
        <row r="1014">
          <cell r="A1014" t="str">
            <v>18.06.500</v>
          </cell>
          <cell r="C1014" t="str">
            <v>Rejuntamento de rodapé em placas cerâmicas com cimento branco, altura até 10 cm, juntas acima de 3 até 5 mm</v>
          </cell>
          <cell r="D1014" t="str">
            <v>m</v>
          </cell>
          <cell r="E1014">
            <v>7.0000000000000007E-2</v>
          </cell>
          <cell r="F1014">
            <v>0.79</v>
          </cell>
          <cell r="G1014">
            <v>0.86</v>
          </cell>
        </row>
        <row r="1015">
          <cell r="A1015" t="str">
            <v>18.06.510</v>
          </cell>
          <cell r="C1015" t="str">
            <v>Rejuntamento de rodapé em placas cerâmicas com argamassa industrializada para rejunte, altura até 10 cm, juntas acima de 3 até 5 mm</v>
          </cell>
          <cell r="D1015" t="str">
            <v>m</v>
          </cell>
          <cell r="E1015">
            <v>0.17</v>
          </cell>
          <cell r="F1015">
            <v>0.79</v>
          </cell>
          <cell r="G1015">
            <v>0.96</v>
          </cell>
        </row>
        <row r="1016">
          <cell r="A1016" t="str">
            <v>18.06.520</v>
          </cell>
          <cell r="C1016" t="str">
            <v>Rejuntamento de rodapé em placas cerâmicas com cimento branco, altura até 10 cm, juntas acima de 5 até 10 mm</v>
          </cell>
          <cell r="D1016" t="str">
            <v>m</v>
          </cell>
          <cell r="E1016">
            <v>0.15</v>
          </cell>
          <cell r="F1016">
            <v>0.79</v>
          </cell>
          <cell r="G1016">
            <v>0.94</v>
          </cell>
        </row>
        <row r="1017">
          <cell r="A1017" t="str">
            <v>18.06.530</v>
          </cell>
          <cell r="C1017" t="str">
            <v>Rejuntamento de rodapé em placas cerâmicas com argamassa industrializada para rejunte, altura até 10 cm, juntas acima de 5 até 10 mm</v>
          </cell>
          <cell r="D1017" t="str">
            <v>m</v>
          </cell>
          <cell r="E1017">
            <v>0.42</v>
          </cell>
          <cell r="F1017">
            <v>0.79</v>
          </cell>
          <cell r="G1017">
            <v>1.21</v>
          </cell>
        </row>
        <row r="1018">
          <cell r="A1018" t="str">
            <v>18.07</v>
          </cell>
          <cell r="B1018" t="str">
            <v>Placa cerâmica não esmaltada extrudada</v>
          </cell>
        </row>
        <row r="1019">
          <cell r="A1019" t="str">
            <v>18.07.020</v>
          </cell>
          <cell r="C1019" t="str">
            <v>Placa cerâmica não esmaltada extrudada de alta resistência química e mecânica, espessura de 9 mm, uso industrial, assentado com argamassa química bicomponente</v>
          </cell>
          <cell r="D1019" t="str">
            <v>m²</v>
          </cell>
          <cell r="E1019">
            <v>93.35</v>
          </cell>
          <cell r="F1019">
            <v>10.54</v>
          </cell>
          <cell r="G1019">
            <v>103.89</v>
          </cell>
        </row>
        <row r="1020">
          <cell r="A1020" t="str">
            <v>18.07.021</v>
          </cell>
          <cell r="C1020" t="str">
            <v>Placa cerâmica não esmaltada extrudada de alta resistência química e mecânica, espessura de 9 mm, uso industrial, assentado com argamassa colante industrial</v>
          </cell>
          <cell r="D1020" t="str">
            <v>m²</v>
          </cell>
          <cell r="E1020">
            <v>122.56</v>
          </cell>
          <cell r="F1020">
            <v>10.54</v>
          </cell>
          <cell r="G1020">
            <v>133.1</v>
          </cell>
        </row>
        <row r="1021">
          <cell r="A1021" t="str">
            <v>18.07.040</v>
          </cell>
          <cell r="C1021" t="str">
            <v>Placa cerâmica não esmaltada extrudada de alta resistência química e mecânica, espessura de 14 mm, uso industrial, assentado com argamassa química bicomponente</v>
          </cell>
          <cell r="D1021" t="str">
            <v>m²</v>
          </cell>
          <cell r="E1021">
            <v>158.88</v>
          </cell>
          <cell r="F1021">
            <v>10.54</v>
          </cell>
          <cell r="G1021">
            <v>169.42</v>
          </cell>
        </row>
        <row r="1022">
          <cell r="A1022" t="str">
            <v>18.07.080</v>
          </cell>
          <cell r="C1022" t="str">
            <v>Rodapé em placa cerâmica não esmaltada extrudada de alta resistência química e mecânica, altura de 10 cm, uso industrial, assentado com argamassa química bicomponente</v>
          </cell>
          <cell r="D1022" t="str">
            <v>m</v>
          </cell>
          <cell r="E1022">
            <v>33.79</v>
          </cell>
          <cell r="F1022">
            <v>1.06</v>
          </cell>
          <cell r="G1022">
            <v>34.85</v>
          </cell>
        </row>
        <row r="1023">
          <cell r="A1023" t="str">
            <v>18.07.160</v>
          </cell>
          <cell r="C1023" t="str">
            <v>Placa cerâmica não esmaltada extrudada para área com altas temperaturas, de alta resistência química e mecânica, espessura mínima de 13 mm, uso industrial e cozinhas profissionais, assentado com argamassa industrializada</v>
          </cell>
          <cell r="D1023" t="str">
            <v>m²</v>
          </cell>
          <cell r="E1023">
            <v>209.95</v>
          </cell>
          <cell r="F1023">
            <v>10.54</v>
          </cell>
          <cell r="G1023">
            <v>220.49</v>
          </cell>
        </row>
        <row r="1024">
          <cell r="A1024" t="str">
            <v>18.07.170</v>
          </cell>
          <cell r="C1024" t="str">
            <v>Rodapé em placa cerâmica não esmaltada extrudada para área com altas temperaturas, de alta resistência química e mecânica, altura de 10cm, uso industrial e cozinhas profissionais, assentado com argamassa industrializada</v>
          </cell>
          <cell r="D1024" t="str">
            <v>m</v>
          </cell>
          <cell r="E1024">
            <v>39.6</v>
          </cell>
          <cell r="F1024">
            <v>1.06</v>
          </cell>
          <cell r="G1024">
            <v>40.659999999999997</v>
          </cell>
        </row>
        <row r="1025">
          <cell r="A1025" t="str">
            <v>18.07.200</v>
          </cell>
          <cell r="C1025" t="str">
            <v>Rejuntamento em placa cerâmica extrudada antiácida de 9 mm, com argamassa industrializada bicomponente à base de resina furânica, juntas acima de 3 até 6 mm</v>
          </cell>
          <cell r="D1025" t="str">
            <v>m²</v>
          </cell>
          <cell r="E1025">
            <v>27.28</v>
          </cell>
          <cell r="F1025">
            <v>7.04</v>
          </cell>
          <cell r="G1025">
            <v>34.32</v>
          </cell>
        </row>
        <row r="1026">
          <cell r="A1026" t="str">
            <v>18.07.210</v>
          </cell>
          <cell r="C1026" t="str">
            <v>Rejuntamento de placa cerâmica extrudada de 9 mm, com argamassa sintética industrializada tricomponente à base de resina epóxi, juntas acima de 3 até 6 mm</v>
          </cell>
          <cell r="D1026" t="str">
            <v>m²</v>
          </cell>
          <cell r="E1026">
            <v>21.71</v>
          </cell>
          <cell r="F1026">
            <v>7.04</v>
          </cell>
          <cell r="G1026">
            <v>28.75</v>
          </cell>
        </row>
        <row r="1027">
          <cell r="A1027" t="str">
            <v>18.07.220</v>
          </cell>
          <cell r="C1027" t="str">
            <v>Rejuntamento em placa cerâmica extrudada antiácida, espessura de 14 mm, com argamassa industrializada bicomponente, à base de resina furânica, juntas acima de 3 até 6 mm</v>
          </cell>
          <cell r="D1027" t="str">
            <v>m²</v>
          </cell>
          <cell r="E1027">
            <v>45.46</v>
          </cell>
          <cell r="F1027">
            <v>7.04</v>
          </cell>
          <cell r="G1027">
            <v>52.5</v>
          </cell>
        </row>
        <row r="1028">
          <cell r="A1028" t="str">
            <v>18.07.230</v>
          </cell>
          <cell r="C1028" t="str">
            <v>Rejuntamento em placa cerâmica extrudada antiácida de 14 mm, com argamassa sintética industrializada tricomponente, à base de resina epóxi, juntas de 3 até 6 mm</v>
          </cell>
          <cell r="D1028" t="str">
            <v>m²</v>
          </cell>
          <cell r="E1028">
            <v>36.18</v>
          </cell>
          <cell r="F1028">
            <v>7.04</v>
          </cell>
          <cell r="G1028">
            <v>43.22</v>
          </cell>
        </row>
        <row r="1029">
          <cell r="A1029" t="str">
            <v>18.07.250</v>
          </cell>
          <cell r="C1029" t="str">
            <v>Rejuntamento em placa cerâmica extrudada antiácida, com argamassa industrializada anticorrosiva bicomponente à base de bauxita, para área de altas temperaturas, juntas acima de 3 até 6mm</v>
          </cell>
          <cell r="D1029" t="str">
            <v>m²</v>
          </cell>
          <cell r="E1029">
            <v>29.3</v>
          </cell>
          <cell r="F1029">
            <v>7.04</v>
          </cell>
          <cell r="G1029">
            <v>36.340000000000003</v>
          </cell>
        </row>
        <row r="1030">
          <cell r="A1030" t="str">
            <v>18.07.300</v>
          </cell>
          <cell r="C1030" t="str">
            <v>Rejuntamento de rodapé em placa cerâmica extrudada antiácida de 9 mm, com argamassa industrializada bicomponente à base de resina furânica, juntas acima de 3 até 6 mm</v>
          </cell>
          <cell r="D1030" t="str">
            <v>m</v>
          </cell>
          <cell r="E1030">
            <v>2.73</v>
          </cell>
          <cell r="F1030">
            <v>0.7</v>
          </cell>
          <cell r="G1030">
            <v>3.43</v>
          </cell>
        </row>
        <row r="1031">
          <cell r="A1031" t="str">
            <v>18.07.310</v>
          </cell>
          <cell r="C1031" t="str">
            <v>Rejuntamento de rodapé em placa cerâmica extrudada antiácida de 9 mm, com argamassa sintética  industrializada tricomponente à base de resina epóxi, juntas acima de 3 até 6 mm</v>
          </cell>
          <cell r="D1031" t="str">
            <v>m</v>
          </cell>
          <cell r="E1031">
            <v>2.17</v>
          </cell>
          <cell r="F1031">
            <v>0.7</v>
          </cell>
          <cell r="G1031">
            <v>2.87</v>
          </cell>
        </row>
        <row r="1032">
          <cell r="A1032" t="str">
            <v>18.08</v>
          </cell>
          <cell r="B1032" t="str">
            <v>Revestimento em porcelanato</v>
          </cell>
        </row>
        <row r="1033">
          <cell r="A1033" t="str">
            <v>18.08.032</v>
          </cell>
          <cell r="C1033" t="str">
            <v>Revestimento em porcelanato esmaltado antiderrapante para área externa e ambiente com alto tráfego, grupo de absorção BIa, assentado com argamassa colante industrializada, rejuntado</v>
          </cell>
          <cell r="D1033" t="str">
            <v>m²</v>
          </cell>
          <cell r="E1033">
            <v>71.05</v>
          </cell>
          <cell r="F1033">
            <v>27.82</v>
          </cell>
          <cell r="G1033">
            <v>98.87</v>
          </cell>
        </row>
        <row r="1034">
          <cell r="A1034" t="str">
            <v>18.08.042</v>
          </cell>
          <cell r="C1034" t="str">
            <v>Rodapé em porcelanato esmaltado antiderrapante para área externa e ambiente com alto tráfego, grupo de absorção BIa, assentado com argamassa colante industrializada, rejuntado</v>
          </cell>
          <cell r="D1034" t="str">
            <v>m</v>
          </cell>
          <cell r="E1034">
            <v>12.65</v>
          </cell>
          <cell r="F1034">
            <v>7.73</v>
          </cell>
          <cell r="G1034">
            <v>20.38</v>
          </cell>
        </row>
        <row r="1035">
          <cell r="A1035" t="str">
            <v>18.08.062</v>
          </cell>
          <cell r="C1035" t="str">
            <v>Revestimento em porcelanato esmaltado polido para área interna e ambiente com tráfego médio, grupo de absorção BIa, assentado com argamassa colante industrializada, rejuntado</v>
          </cell>
          <cell r="D1035" t="str">
            <v>m²</v>
          </cell>
          <cell r="E1035">
            <v>136.02000000000001</v>
          </cell>
          <cell r="F1035">
            <v>27.82</v>
          </cell>
          <cell r="G1035">
            <v>163.84</v>
          </cell>
        </row>
        <row r="1036">
          <cell r="A1036" t="str">
            <v>18.08.072</v>
          </cell>
          <cell r="C1036" t="str">
            <v>Rodapé em porcelanato esmaltado polido para área interna e ambiente com tráfego médio, grupo de absorção BIa, assentado com argamassa colante industrializada, rejuntado</v>
          </cell>
          <cell r="D1036" t="str">
            <v>m</v>
          </cell>
          <cell r="E1036">
            <v>23.96</v>
          </cell>
          <cell r="F1036">
            <v>7.73</v>
          </cell>
          <cell r="G1036">
            <v>31.69</v>
          </cell>
        </row>
        <row r="1037">
          <cell r="A1037" t="str">
            <v>18.08.090</v>
          </cell>
          <cell r="C1037" t="str">
            <v>Revestimento em porcelanato esmaltado acetinado para área interna e ambiente com acesso ao exterior, grupo de absorção BIa, resistência química B, assentado com argamassa colante industrializada, rejuntado</v>
          </cell>
          <cell r="D1037" t="str">
            <v>m²</v>
          </cell>
          <cell r="E1037">
            <v>62.9</v>
          </cell>
          <cell r="F1037">
            <v>27.82</v>
          </cell>
          <cell r="G1037">
            <v>90.72</v>
          </cell>
        </row>
        <row r="1038">
          <cell r="A1038" t="str">
            <v>18.08.100</v>
          </cell>
          <cell r="C1038" t="str">
            <v>Rodapé em porcelanato esmaltado acetinado para área interna e ambiente com acesso ao exterior, grupo de absorção BIa, resistência química B, assentado com argamassa colante industrializada, rejuntado</v>
          </cell>
          <cell r="D1038" t="str">
            <v>m</v>
          </cell>
          <cell r="E1038">
            <v>11.23</v>
          </cell>
          <cell r="F1038">
            <v>7.73</v>
          </cell>
          <cell r="G1038">
            <v>18.96</v>
          </cell>
        </row>
        <row r="1039">
          <cell r="A1039" t="str">
            <v>18.08.110</v>
          </cell>
          <cell r="C1039" t="str">
            <v>Revestimento em porcelanato técnico antiderrapante para área externa, grupo de absorção BIa, assentado com argamassa colante industrializada, rejuntado</v>
          </cell>
          <cell r="D1039" t="str">
            <v>m²</v>
          </cell>
          <cell r="E1039">
            <v>129.47999999999999</v>
          </cell>
          <cell r="F1039">
            <v>27.82</v>
          </cell>
          <cell r="G1039">
            <v>157.30000000000001</v>
          </cell>
        </row>
        <row r="1040">
          <cell r="A1040" t="str">
            <v>18.08.120</v>
          </cell>
          <cell r="C1040" t="str">
            <v>Rodapé em porcelanato técnico antiderrapante para área interna, grupo de absorção BIa, assentado com argamassa colante industrializada, rejuntado</v>
          </cell>
          <cell r="D1040" t="str">
            <v>m</v>
          </cell>
          <cell r="E1040">
            <v>23.01</v>
          </cell>
          <cell r="F1040">
            <v>7.73</v>
          </cell>
          <cell r="G1040">
            <v>30.74</v>
          </cell>
        </row>
        <row r="1041">
          <cell r="A1041" t="str">
            <v>18.08.152</v>
          </cell>
          <cell r="C1041" t="str">
            <v>Revestimento em porcelanato técnico natural para área interna e ambiente com acesso ao exterior, grupo de absorção BIa, assentado com argamassa colante industrializada, rejuntado</v>
          </cell>
          <cell r="D1041" t="str">
            <v>m²</v>
          </cell>
          <cell r="E1041">
            <v>101.91</v>
          </cell>
          <cell r="F1041">
            <v>27.82</v>
          </cell>
          <cell r="G1041">
            <v>129.72999999999999</v>
          </cell>
        </row>
        <row r="1042">
          <cell r="A1042" t="str">
            <v>18.08.162</v>
          </cell>
          <cell r="C1042" t="str">
            <v>Rodapé em porcelanato técnico natural, para área interna e ambiente com acesso ao exterior, grupo de absorção BIa, assentado com argamassa colante industrializada, rejuntado</v>
          </cell>
          <cell r="D1042" t="str">
            <v>m</v>
          </cell>
          <cell r="E1042">
            <v>18.21</v>
          </cell>
          <cell r="F1042">
            <v>7.73</v>
          </cell>
          <cell r="G1042">
            <v>25.94</v>
          </cell>
        </row>
        <row r="1043">
          <cell r="A1043" t="str">
            <v>18.08.170</v>
          </cell>
          <cell r="C1043" t="str">
            <v>Revestimento em porcelanato técnico polido para área interna e ambiente de médio tráfego, grupo de absorção BIa, coeficiente de atrito I, assentado com argamassa colante industrializada, rejuntado</v>
          </cell>
          <cell r="D1043" t="str">
            <v>m²</v>
          </cell>
          <cell r="E1043">
            <v>126.13</v>
          </cell>
          <cell r="F1043">
            <v>27.82</v>
          </cell>
          <cell r="G1043">
            <v>153.94999999999999</v>
          </cell>
        </row>
        <row r="1044">
          <cell r="A1044" t="str">
            <v>18.08.180</v>
          </cell>
          <cell r="C1044" t="str">
            <v>Rodapé em porcelanato técnico polido para área interna e ambiente de médio tráfego, grupo de absorção BIa, assentado com argamassa colante industrializada, rejuntado</v>
          </cell>
          <cell r="D1044" t="str">
            <v>m</v>
          </cell>
          <cell r="E1044">
            <v>22.43</v>
          </cell>
          <cell r="F1044">
            <v>7.73</v>
          </cell>
          <cell r="G1044">
            <v>30.16</v>
          </cell>
        </row>
        <row r="1045">
          <cell r="A1045" t="str">
            <v>18.11</v>
          </cell>
          <cell r="B1045" t="str">
            <v>Revestimento em placa cerâmica esmaltada</v>
          </cell>
        </row>
        <row r="1046">
          <cell r="A1046" t="str">
            <v>18.11.012</v>
          </cell>
          <cell r="C1046" t="str">
            <v>Revestimento em placa cerâmica esmaltada de 7,5x7,5 cm, assentado e rejuntado com argamassa industrializada</v>
          </cell>
          <cell r="D1046" t="str">
            <v>m²</v>
          </cell>
          <cell r="E1046">
            <v>64.180000000000007</v>
          </cell>
          <cell r="F1046">
            <v>15.76</v>
          </cell>
          <cell r="G1046">
            <v>79.94</v>
          </cell>
        </row>
        <row r="1047">
          <cell r="A1047" t="str">
            <v>18.11.022</v>
          </cell>
          <cell r="C1047" t="str">
            <v>Revestimento em placa cerâmica esmaltada de 10x10 cm, assentado e rejuntado com argamassa industrializada</v>
          </cell>
          <cell r="D1047" t="str">
            <v>m²</v>
          </cell>
          <cell r="E1047">
            <v>59.43</v>
          </cell>
          <cell r="F1047">
            <v>15.76</v>
          </cell>
          <cell r="G1047">
            <v>75.19</v>
          </cell>
        </row>
        <row r="1048">
          <cell r="A1048" t="str">
            <v>18.11.032</v>
          </cell>
          <cell r="C1048" t="str">
            <v>Revestimento em placa cerâmica esmaltada de 15x15 cm, tipo monocolor, assentado e rejuntado com argamassa industrializada</v>
          </cell>
          <cell r="D1048" t="str">
            <v>m²</v>
          </cell>
          <cell r="E1048">
            <v>65.11</v>
          </cell>
          <cell r="F1048">
            <v>15.76</v>
          </cell>
          <cell r="G1048">
            <v>80.87</v>
          </cell>
        </row>
        <row r="1049">
          <cell r="A1049" t="str">
            <v>18.11.042</v>
          </cell>
          <cell r="C1049" t="str">
            <v>Revestimento em placa cerâmica esmaltada de 20x20 cm, tipo monocolor, assentado e rejuntado com argamassa industrializada</v>
          </cell>
          <cell r="D1049" t="str">
            <v>m²</v>
          </cell>
          <cell r="E1049">
            <v>57.18</v>
          </cell>
          <cell r="F1049">
            <v>15.76</v>
          </cell>
          <cell r="G1049">
            <v>72.94</v>
          </cell>
        </row>
        <row r="1050">
          <cell r="A1050" t="str">
            <v>18.11.052</v>
          </cell>
          <cell r="C1050" t="str">
            <v>Revestimento em placa cerâmica esmaltada, tipo monoporosa, retangular, assentado e rejuntado com argamassa industrializada</v>
          </cell>
          <cell r="D1050" t="str">
            <v>m²</v>
          </cell>
          <cell r="E1050">
            <v>97.61</v>
          </cell>
          <cell r="F1050">
            <v>15.76</v>
          </cell>
          <cell r="G1050">
            <v>113.37</v>
          </cell>
        </row>
        <row r="1051">
          <cell r="A1051" t="str">
            <v>18.12</v>
          </cell>
          <cell r="B1051" t="str">
            <v>Revestimento em pastilha e mosaico</v>
          </cell>
        </row>
        <row r="1052">
          <cell r="A1052" t="str">
            <v>18.12.020</v>
          </cell>
          <cell r="C1052" t="str">
            <v>Revestimento em pastilha de porcelana natural ou esmaltada de 5 x 5 cm, assentado e rejuntado com argamassa colante industrializada</v>
          </cell>
          <cell r="D1052" t="str">
            <v>m²</v>
          </cell>
          <cell r="E1052">
            <v>130.31</v>
          </cell>
          <cell r="F1052">
            <v>19.940000000000001</v>
          </cell>
          <cell r="G1052">
            <v>150.25</v>
          </cell>
        </row>
        <row r="1053">
          <cell r="A1053" t="str">
            <v>18.12.120</v>
          </cell>
          <cell r="C1053" t="str">
            <v>Revestimento em pastilha de porcelana natural ou esmaltada de 2,5 x 2,5 cm, assentado e rejuntado com argamassa colante industrializada</v>
          </cell>
          <cell r="D1053" t="str">
            <v>m²</v>
          </cell>
          <cell r="E1053">
            <v>205.48</v>
          </cell>
          <cell r="F1053">
            <v>19.940000000000001</v>
          </cell>
          <cell r="G1053">
            <v>225.42</v>
          </cell>
        </row>
        <row r="1054">
          <cell r="A1054" t="str">
            <v>18.12.140</v>
          </cell>
          <cell r="C1054" t="str">
            <v>Revestimento em pastilha de porcelana natural ou esmaltada de 2,5 x 5 cm, assentado e rejuntado com argamassa colante industrializada</v>
          </cell>
          <cell r="D1054" t="str">
            <v>m²</v>
          </cell>
          <cell r="E1054">
            <v>227.65</v>
          </cell>
          <cell r="F1054">
            <v>19.940000000000001</v>
          </cell>
          <cell r="G1054">
            <v>247.59</v>
          </cell>
        </row>
        <row r="1055">
          <cell r="A1055" t="str">
            <v>18.13</v>
          </cell>
          <cell r="B1055" t="str">
            <v>Revestimento cerâmico não esmaltado extrudado</v>
          </cell>
        </row>
        <row r="1056">
          <cell r="A1056" t="str">
            <v>18.13.010</v>
          </cell>
          <cell r="C1056" t="str">
            <v>Revestimento em placa cerâmica não esmaltada extrudada, de alta resistência química e mecânica, espessura de 9 mm, assentado com argamassa colante industrializada</v>
          </cell>
          <cell r="D1056" t="str">
            <v>m²</v>
          </cell>
          <cell r="E1056">
            <v>89.53</v>
          </cell>
          <cell r="F1056">
            <v>12.76</v>
          </cell>
          <cell r="G1056">
            <v>102.29</v>
          </cell>
        </row>
        <row r="1057">
          <cell r="A1057" t="str">
            <v>18.13.020</v>
          </cell>
          <cell r="C1057" t="str">
            <v>Revestimento em placa cerâmica extrudada de alta resistência química e mecânica, espessura entre 9 e 10 mm, assentado com argamassa industrializada de alta aderência</v>
          </cell>
          <cell r="D1057" t="str">
            <v>m²</v>
          </cell>
          <cell r="E1057">
            <v>95.88</v>
          </cell>
          <cell r="F1057">
            <v>12.76</v>
          </cell>
          <cell r="G1057">
            <v>108.64</v>
          </cell>
        </row>
        <row r="1058">
          <cell r="A1058" t="str">
            <v>18.13.202</v>
          </cell>
          <cell r="C1058" t="str">
            <v>Rejuntamento em placa cerâmica extrudada, espessura entre 9 e 10 mm, com argamassa industrial anticorrosiva à base de resina epóxi, juntas de 6 a 10 mm</v>
          </cell>
          <cell r="D1058" t="str">
            <v>m²</v>
          </cell>
          <cell r="E1058">
            <v>31.66</v>
          </cell>
          <cell r="F1058">
            <v>7.04</v>
          </cell>
          <cell r="G1058">
            <v>38.700000000000003</v>
          </cell>
        </row>
        <row r="1059">
          <cell r="A1059" t="str">
            <v>19</v>
          </cell>
          <cell r="B1059" t="str">
            <v>REVESTIMENTO EM PEDRA</v>
          </cell>
        </row>
        <row r="1060">
          <cell r="A1060" t="str">
            <v>19.01</v>
          </cell>
          <cell r="B1060" t="str">
            <v>Granito</v>
          </cell>
        </row>
        <row r="1061">
          <cell r="A1061" t="str">
            <v>19.01.022</v>
          </cell>
          <cell r="C1061" t="str">
            <v>Revestimento em granito, espessura de 2 cm, acabamento polido</v>
          </cell>
          <cell r="D1061" t="str">
            <v>m²</v>
          </cell>
          <cell r="E1061">
            <v>180.66</v>
          </cell>
          <cell r="F1061">
            <v>32.43</v>
          </cell>
          <cell r="G1061">
            <v>213.09</v>
          </cell>
        </row>
        <row r="1062">
          <cell r="A1062" t="str">
            <v>19.01.062</v>
          </cell>
          <cell r="C1062" t="str">
            <v>Peitoril e/ou soleira em granito, espessura de 2 cm e largura até 20 cm, acabamento polido</v>
          </cell>
          <cell r="D1062" t="str">
            <v>m</v>
          </cell>
          <cell r="E1062">
            <v>51.82</v>
          </cell>
          <cell r="F1062">
            <v>14.92</v>
          </cell>
          <cell r="G1062">
            <v>66.739999999999995</v>
          </cell>
        </row>
        <row r="1063">
          <cell r="A1063" t="str">
            <v>19.01.064</v>
          </cell>
          <cell r="C1063" t="str">
            <v>Peitoril e/ou soleira em granito, espessura de 2 cm e largura de 21 cm até 30 cm, acabamento polido</v>
          </cell>
          <cell r="D1063" t="str">
            <v>m</v>
          </cell>
          <cell r="E1063">
            <v>68.44</v>
          </cell>
          <cell r="F1063">
            <v>18.66</v>
          </cell>
          <cell r="G1063">
            <v>87.1</v>
          </cell>
        </row>
        <row r="1064">
          <cell r="A1064" t="str">
            <v>19.01.122</v>
          </cell>
          <cell r="C1064" t="str">
            <v>Degrau e espelho de granito, espessura de 2 cm, acabamento polido</v>
          </cell>
          <cell r="D1064" t="str">
            <v>m</v>
          </cell>
          <cell r="E1064">
            <v>158.29</v>
          </cell>
          <cell r="F1064">
            <v>37.31</v>
          </cell>
          <cell r="G1064">
            <v>195.6</v>
          </cell>
        </row>
        <row r="1065">
          <cell r="A1065" t="str">
            <v>19.01.322</v>
          </cell>
          <cell r="C1065" t="str">
            <v>Rodapé em granito, espessura de 2 cm e altura de 7 cm, acabamento polido</v>
          </cell>
          <cell r="D1065" t="str">
            <v>m</v>
          </cell>
          <cell r="E1065">
            <v>34.229999999999997</v>
          </cell>
          <cell r="F1065">
            <v>8.16</v>
          </cell>
          <cell r="G1065">
            <v>42.39</v>
          </cell>
        </row>
        <row r="1066">
          <cell r="A1066" t="str">
            <v>19.01.324</v>
          </cell>
          <cell r="C1066" t="str">
            <v>Rodapé em granito, espessura de 2 cm e altura de 7,1 cm até 10 cm, acabamento polido</v>
          </cell>
          <cell r="D1066" t="str">
            <v>m</v>
          </cell>
          <cell r="E1066">
            <v>34</v>
          </cell>
          <cell r="F1066">
            <v>8.16</v>
          </cell>
          <cell r="G1066">
            <v>42.16</v>
          </cell>
        </row>
        <row r="1067">
          <cell r="A1067" t="str">
            <v>19.01.412</v>
          </cell>
          <cell r="C1067" t="str">
            <v>Revestimento em granito, espessura de 2 cm, acabamento jateado</v>
          </cell>
          <cell r="D1067" t="str">
            <v>m²</v>
          </cell>
          <cell r="E1067">
            <v>191.99</v>
          </cell>
          <cell r="F1067">
            <v>32.43</v>
          </cell>
          <cell r="G1067">
            <v>224.42</v>
          </cell>
        </row>
        <row r="1068">
          <cell r="A1068" t="str">
            <v>19.01.422</v>
          </cell>
          <cell r="C1068" t="str">
            <v>Rodapé em granito, espessura de 2 cm e altura de 7 cm, acabamento jateado</v>
          </cell>
          <cell r="D1068" t="str">
            <v>m</v>
          </cell>
          <cell r="E1068">
            <v>16.239999999999998</v>
          </cell>
          <cell r="F1068">
            <v>8.16</v>
          </cell>
          <cell r="G1068">
            <v>24.4</v>
          </cell>
        </row>
        <row r="1069">
          <cell r="A1069" t="str">
            <v>19.01.432</v>
          </cell>
          <cell r="C1069" t="str">
            <v>Degrau e espelho em granito, espessura de 2 cm, acabamento jateado</v>
          </cell>
          <cell r="D1069" t="str">
            <v>m</v>
          </cell>
          <cell r="E1069">
            <v>99.12</v>
          </cell>
          <cell r="F1069">
            <v>37.31</v>
          </cell>
          <cell r="G1069">
            <v>136.43</v>
          </cell>
        </row>
        <row r="1070">
          <cell r="A1070" t="str">
            <v>19.01.442</v>
          </cell>
          <cell r="C1070" t="str">
            <v>Peitoril e/ou soleira em granito, espessura de 2 cm e largura de 20 a 30cm, acabamento jateado</v>
          </cell>
          <cell r="D1070" t="str">
            <v>m</v>
          </cell>
          <cell r="E1070">
            <v>63.09</v>
          </cell>
          <cell r="F1070">
            <v>14.92</v>
          </cell>
          <cell r="G1070">
            <v>78.010000000000005</v>
          </cell>
        </row>
        <row r="1071">
          <cell r="A1071" t="str">
            <v>19.02</v>
          </cell>
          <cell r="B1071" t="str">
            <v>Mármore</v>
          </cell>
        </row>
        <row r="1072">
          <cell r="A1072" t="str">
            <v>19.02.020</v>
          </cell>
          <cell r="C1072" t="str">
            <v>Revestimento em mármore branco, espessura de 2 cm, assente com massa</v>
          </cell>
          <cell r="D1072" t="str">
            <v>m²</v>
          </cell>
          <cell r="E1072">
            <v>484.34</v>
          </cell>
          <cell r="F1072">
            <v>8.36</v>
          </cell>
          <cell r="G1072">
            <v>492.7</v>
          </cell>
        </row>
        <row r="1073">
          <cell r="A1073" t="str">
            <v>19.02.040</v>
          </cell>
          <cell r="C1073" t="str">
            <v>Revestimento em mármore travertino nacional, espessura de 2 cm, assente com massa</v>
          </cell>
          <cell r="D1073" t="str">
            <v>m²</v>
          </cell>
          <cell r="E1073">
            <v>533.05999999999995</v>
          </cell>
          <cell r="F1073">
            <v>8.36</v>
          </cell>
          <cell r="G1073">
            <v>541.41999999999996</v>
          </cell>
        </row>
        <row r="1074">
          <cell r="A1074" t="str">
            <v>19.02.060</v>
          </cell>
          <cell r="C1074" t="str">
            <v>Revestimento em mármore branco, espessura de 3 cm, assente com massa</v>
          </cell>
          <cell r="D1074" t="str">
            <v>m²</v>
          </cell>
          <cell r="E1074">
            <v>644.17999999999995</v>
          </cell>
          <cell r="F1074">
            <v>9.76</v>
          </cell>
          <cell r="G1074">
            <v>653.94000000000005</v>
          </cell>
        </row>
        <row r="1075">
          <cell r="A1075" t="str">
            <v>19.02.080</v>
          </cell>
          <cell r="C1075" t="str">
            <v>Revestimento em mármore travertino nacional, espessura de 3 cm, assente com massa</v>
          </cell>
          <cell r="D1075" t="str">
            <v>m²</v>
          </cell>
          <cell r="E1075">
            <v>685.61</v>
          </cell>
          <cell r="F1075">
            <v>9.76</v>
          </cell>
          <cell r="G1075">
            <v>695.37</v>
          </cell>
        </row>
        <row r="1076">
          <cell r="A1076" t="str">
            <v>19.02.220</v>
          </cell>
          <cell r="C1076" t="str">
            <v>Degrau e espelho em mármore branco, espessura de 2 cm</v>
          </cell>
          <cell r="D1076" t="str">
            <v>m</v>
          </cell>
          <cell r="E1076">
            <v>268.32</v>
          </cell>
          <cell r="F1076">
            <v>4.88</v>
          </cell>
          <cell r="G1076">
            <v>273.2</v>
          </cell>
        </row>
        <row r="1077">
          <cell r="A1077" t="str">
            <v>19.02.240</v>
          </cell>
          <cell r="C1077" t="str">
            <v>Degrau e espelho em mármore travertino nacional, espessura de 2 cm</v>
          </cell>
          <cell r="D1077" t="str">
            <v>m</v>
          </cell>
          <cell r="E1077">
            <v>284.10000000000002</v>
          </cell>
          <cell r="F1077">
            <v>4.88</v>
          </cell>
          <cell r="G1077">
            <v>288.98</v>
          </cell>
        </row>
        <row r="1078">
          <cell r="A1078" t="str">
            <v>19.02.250</v>
          </cell>
          <cell r="C1078" t="str">
            <v>Rodapé em mármore branco, espessura de 2 cm e altura de 7 cm</v>
          </cell>
          <cell r="D1078" t="str">
            <v>m</v>
          </cell>
          <cell r="E1078">
            <v>38.18</v>
          </cell>
          <cell r="F1078">
            <v>1.4</v>
          </cell>
          <cell r="G1078">
            <v>39.58</v>
          </cell>
        </row>
        <row r="1079">
          <cell r="A1079" t="str">
            <v>19.03</v>
          </cell>
          <cell r="B1079" t="str">
            <v>Pedra</v>
          </cell>
        </row>
        <row r="1080">
          <cell r="A1080" t="str">
            <v>19.03.020</v>
          </cell>
          <cell r="C1080" t="str">
            <v>Revestimento em pedra tipo arenito comum</v>
          </cell>
          <cell r="D1080" t="str">
            <v>m²</v>
          </cell>
          <cell r="E1080">
            <v>188.16</v>
          </cell>
          <cell r="F1080">
            <v>22.3</v>
          </cell>
          <cell r="G1080">
            <v>210.46</v>
          </cell>
        </row>
        <row r="1081">
          <cell r="A1081" t="str">
            <v>19.03.060</v>
          </cell>
          <cell r="C1081" t="str">
            <v>Revestimento em pedra mineira comum</v>
          </cell>
          <cell r="D1081" t="str">
            <v>m²</v>
          </cell>
          <cell r="E1081">
            <v>279.72000000000003</v>
          </cell>
          <cell r="F1081">
            <v>22.3</v>
          </cell>
          <cell r="G1081">
            <v>302.02</v>
          </cell>
        </row>
        <row r="1082">
          <cell r="A1082" t="str">
            <v>19.03.090</v>
          </cell>
          <cell r="C1082" t="str">
            <v>Revestimento em pedra Miracema</v>
          </cell>
          <cell r="D1082" t="str">
            <v>m²</v>
          </cell>
          <cell r="E1082">
            <v>68.64</v>
          </cell>
          <cell r="F1082">
            <v>17.510000000000002</v>
          </cell>
          <cell r="G1082">
            <v>86.15</v>
          </cell>
        </row>
        <row r="1083">
          <cell r="A1083" t="str">
            <v>19.03.100</v>
          </cell>
          <cell r="C1083" t="str">
            <v>Rodapé em pedra Miracema, altura de 5,75 cm</v>
          </cell>
          <cell r="D1083" t="str">
            <v>m</v>
          </cell>
          <cell r="E1083">
            <v>2.2400000000000002</v>
          </cell>
          <cell r="F1083">
            <v>18.86</v>
          </cell>
          <cell r="G1083">
            <v>21.1</v>
          </cell>
        </row>
        <row r="1084">
          <cell r="A1084" t="str">
            <v>19.03.110</v>
          </cell>
          <cell r="C1084" t="str">
            <v>Rodapé em pedra Miracema, altura de 11,5 cm</v>
          </cell>
          <cell r="D1084" t="str">
            <v>m</v>
          </cell>
          <cell r="E1084">
            <v>4.55</v>
          </cell>
          <cell r="F1084">
            <v>28.12</v>
          </cell>
          <cell r="G1084">
            <v>32.67</v>
          </cell>
        </row>
        <row r="1085">
          <cell r="A1085" t="str">
            <v>19.03.220</v>
          </cell>
          <cell r="C1085" t="str">
            <v>Rodapé em pedra mineira simples, altura de 10 cm</v>
          </cell>
          <cell r="D1085" t="str">
            <v>m</v>
          </cell>
          <cell r="E1085">
            <v>79.17</v>
          </cell>
          <cell r="F1085">
            <v>1.4</v>
          </cell>
          <cell r="G1085">
            <v>80.569999999999993</v>
          </cell>
        </row>
        <row r="1086">
          <cell r="A1086" t="str">
            <v>19.03.260</v>
          </cell>
          <cell r="C1086" t="str">
            <v>Revestimento em pedra ardósia selecionada</v>
          </cell>
          <cell r="D1086" t="str">
            <v>m²</v>
          </cell>
          <cell r="E1086">
            <v>75.09</v>
          </cell>
          <cell r="F1086">
            <v>17.940000000000001</v>
          </cell>
          <cell r="G1086">
            <v>93.03</v>
          </cell>
        </row>
        <row r="1087">
          <cell r="A1087" t="str">
            <v>19.03.270</v>
          </cell>
          <cell r="C1087" t="str">
            <v>Rodapé em pedra ardósia, altura de 7 cm</v>
          </cell>
          <cell r="D1087" t="str">
            <v>m</v>
          </cell>
          <cell r="E1087">
            <v>11.57</v>
          </cell>
          <cell r="F1087">
            <v>4.8</v>
          </cell>
          <cell r="G1087">
            <v>16.37</v>
          </cell>
        </row>
        <row r="1088">
          <cell r="A1088" t="str">
            <v>19.03.290</v>
          </cell>
          <cell r="C1088" t="str">
            <v>Peitoril e/ou soleira em ardósia, espessura de 2 cm e largura até 20 cm</v>
          </cell>
          <cell r="D1088" t="str">
            <v>m</v>
          </cell>
          <cell r="E1088">
            <v>56.48</v>
          </cell>
          <cell r="F1088">
            <v>2.79</v>
          </cell>
          <cell r="G1088">
            <v>59.27</v>
          </cell>
        </row>
        <row r="1089">
          <cell r="A1089" t="str">
            <v>19.20</v>
          </cell>
          <cell r="B1089" t="str">
            <v>Reparos, conservações e complementos - GRUPO 19</v>
          </cell>
        </row>
        <row r="1090">
          <cell r="A1090" t="str">
            <v>19.20.020</v>
          </cell>
          <cell r="C1090" t="str">
            <v>Recolocação de mármore, pedras e granitos, assentes com massa</v>
          </cell>
          <cell r="D1090" t="str">
            <v>m²</v>
          </cell>
          <cell r="E1090">
            <v>7.94</v>
          </cell>
          <cell r="F1090">
            <v>35.869999999999997</v>
          </cell>
          <cell r="G1090">
            <v>43.81</v>
          </cell>
        </row>
        <row r="1091">
          <cell r="A1091" t="str">
            <v>20</v>
          </cell>
          <cell r="B1091" t="str">
            <v>REVESTIMENTO EM MADEIRA</v>
          </cell>
        </row>
        <row r="1092">
          <cell r="A1092" t="str">
            <v>20.01</v>
          </cell>
          <cell r="B1092" t="str">
            <v>Lambris de madeira</v>
          </cell>
        </row>
        <row r="1093">
          <cell r="A1093" t="str">
            <v>20.01.040</v>
          </cell>
          <cell r="C1093" t="str">
            <v>Lambril em madeira macho/fêmea tarugado, exceto pinus</v>
          </cell>
          <cell r="D1093" t="str">
            <v>m²</v>
          </cell>
          <cell r="E1093">
            <v>45.35</v>
          </cell>
          <cell r="F1093">
            <v>47.77</v>
          </cell>
          <cell r="G1093">
            <v>93.12</v>
          </cell>
        </row>
        <row r="1094">
          <cell r="A1094" t="str">
            <v>20.03</v>
          </cell>
          <cell r="B1094" t="str">
            <v>Soalho de madeira</v>
          </cell>
        </row>
        <row r="1095">
          <cell r="A1095" t="str">
            <v>20.03.010</v>
          </cell>
          <cell r="C1095" t="str">
            <v>Soalho em tábua de madeira aparelhada</v>
          </cell>
          <cell r="D1095" t="str">
            <v>m²</v>
          </cell>
          <cell r="E1095">
            <v>267.42</v>
          </cell>
          <cell r="F1095">
            <v>0</v>
          </cell>
          <cell r="G1095">
            <v>267.42</v>
          </cell>
        </row>
        <row r="1096">
          <cell r="A1096" t="str">
            <v>20.04</v>
          </cell>
          <cell r="B1096" t="str">
            <v>Tacos</v>
          </cell>
        </row>
        <row r="1097">
          <cell r="A1097" t="str">
            <v>20.04.020</v>
          </cell>
          <cell r="C1097" t="str">
            <v>Piso em tacos de Ipê colado</v>
          </cell>
          <cell r="D1097" t="str">
            <v>m²</v>
          </cell>
          <cell r="E1097">
            <v>125.94</v>
          </cell>
          <cell r="F1097">
            <v>15.7</v>
          </cell>
          <cell r="G1097">
            <v>141.63999999999999</v>
          </cell>
        </row>
        <row r="1098">
          <cell r="A1098" t="str">
            <v>20.10</v>
          </cell>
          <cell r="B1098" t="str">
            <v>Rodapé de madeira</v>
          </cell>
        </row>
        <row r="1099">
          <cell r="A1099" t="str">
            <v>20.10.040</v>
          </cell>
          <cell r="C1099" t="str">
            <v>Rodapé de madeira de 7 x 1,5 cm</v>
          </cell>
          <cell r="D1099" t="str">
            <v>m</v>
          </cell>
          <cell r="E1099">
            <v>13.98</v>
          </cell>
          <cell r="F1099">
            <v>10.43</v>
          </cell>
          <cell r="G1099">
            <v>24.41</v>
          </cell>
        </row>
        <row r="1100">
          <cell r="A1100" t="str">
            <v>20.10.120</v>
          </cell>
          <cell r="C1100" t="str">
            <v>Cordão de madeira</v>
          </cell>
          <cell r="D1100" t="str">
            <v>m</v>
          </cell>
          <cell r="E1100">
            <v>3.9</v>
          </cell>
          <cell r="F1100">
            <v>2.5499999999999998</v>
          </cell>
          <cell r="G1100">
            <v>6.45</v>
          </cell>
        </row>
        <row r="1101">
          <cell r="A1101" t="str">
            <v>20.20</v>
          </cell>
          <cell r="B1101" t="str">
            <v>Reparos, conservações e complementos - GRUPO 20</v>
          </cell>
        </row>
        <row r="1102">
          <cell r="A1102" t="str">
            <v>20.20.020</v>
          </cell>
          <cell r="C1102" t="str">
            <v>Recolocação de soalho em madeira</v>
          </cell>
          <cell r="D1102" t="str">
            <v>m²</v>
          </cell>
          <cell r="E1102">
            <v>0.39</v>
          </cell>
          <cell r="F1102">
            <v>6.19</v>
          </cell>
          <cell r="G1102">
            <v>6.58</v>
          </cell>
        </row>
        <row r="1103">
          <cell r="A1103" t="str">
            <v>20.20.040</v>
          </cell>
          <cell r="C1103" t="str">
            <v>Recolocação de tacos soltos com cola</v>
          </cell>
          <cell r="D1103" t="str">
            <v>m²</v>
          </cell>
          <cell r="E1103">
            <v>15.41</v>
          </cell>
          <cell r="F1103">
            <v>15.7</v>
          </cell>
          <cell r="G1103">
            <v>31.11</v>
          </cell>
        </row>
        <row r="1104">
          <cell r="A1104" t="str">
            <v>20.20.100</v>
          </cell>
          <cell r="C1104" t="str">
            <v>Recolocação de rodapé e cordão de madeira</v>
          </cell>
          <cell r="D1104" t="str">
            <v>m</v>
          </cell>
          <cell r="E1104">
            <v>0.39</v>
          </cell>
          <cell r="F1104">
            <v>7.88</v>
          </cell>
          <cell r="G1104">
            <v>8.27</v>
          </cell>
        </row>
        <row r="1105">
          <cell r="A1105" t="str">
            <v>20.20.202</v>
          </cell>
          <cell r="C1105" t="str">
            <v>Raspagem com calafetação e aplicação de verniz</v>
          </cell>
          <cell r="D1105" t="str">
            <v>m²</v>
          </cell>
          <cell r="E1105">
            <v>91.01</v>
          </cell>
          <cell r="F1105">
            <v>0</v>
          </cell>
          <cell r="G1105">
            <v>91.01</v>
          </cell>
        </row>
        <row r="1106">
          <cell r="A1106" t="str">
            <v>20.20.220</v>
          </cell>
          <cell r="C1106" t="str">
            <v>Raspagem com calafetação e aplicação de cera</v>
          </cell>
          <cell r="D1106" t="str">
            <v>m²</v>
          </cell>
          <cell r="E1106">
            <v>53.95</v>
          </cell>
          <cell r="F1106">
            <v>0</v>
          </cell>
          <cell r="G1106">
            <v>53.95</v>
          </cell>
        </row>
        <row r="1107">
          <cell r="A1107" t="str">
            <v>21</v>
          </cell>
          <cell r="B1107" t="str">
            <v>REVESTIMENTO SINTÉTICO E METÁLICO</v>
          </cell>
        </row>
        <row r="1108">
          <cell r="A1108" t="str">
            <v>21.01</v>
          </cell>
          <cell r="B1108" t="str">
            <v>Revestimento em borracha</v>
          </cell>
        </row>
        <row r="1109">
          <cell r="A1109" t="str">
            <v>21.01.100</v>
          </cell>
          <cell r="C1109" t="str">
            <v>Revestimento em borracha sintética preta, espessura de 4 mm - colado</v>
          </cell>
          <cell r="D1109" t="str">
            <v>m²</v>
          </cell>
          <cell r="E1109">
            <v>54.74</v>
          </cell>
          <cell r="F1109">
            <v>7.1</v>
          </cell>
          <cell r="G1109">
            <v>61.84</v>
          </cell>
        </row>
        <row r="1110">
          <cell r="A1110" t="str">
            <v>21.01.160</v>
          </cell>
          <cell r="C1110" t="str">
            <v>Revestimento em grama sintética, com espessura de 20 a 32 mm</v>
          </cell>
          <cell r="D1110" t="str">
            <v>m²</v>
          </cell>
          <cell r="E1110">
            <v>50.35</v>
          </cell>
          <cell r="F1110">
            <v>0</v>
          </cell>
          <cell r="G1110">
            <v>50.35</v>
          </cell>
        </row>
        <row r="1111">
          <cell r="A1111" t="str">
            <v>21.02</v>
          </cell>
          <cell r="B1111" t="str">
            <v>Revestimento vinílico</v>
          </cell>
        </row>
        <row r="1112">
          <cell r="A1112" t="str">
            <v>21.02.050</v>
          </cell>
          <cell r="C1112" t="str">
            <v>Revestimento vinílico, espessura de 2 mm, para tráfego médio, com impermeabilizante acrílico</v>
          </cell>
          <cell r="D1112" t="str">
            <v>m²</v>
          </cell>
          <cell r="E1112">
            <v>85.38</v>
          </cell>
          <cell r="F1112">
            <v>15.07</v>
          </cell>
          <cell r="G1112">
            <v>100.45</v>
          </cell>
        </row>
        <row r="1113">
          <cell r="A1113" t="str">
            <v>21.02.060</v>
          </cell>
          <cell r="C1113" t="str">
            <v>Revestimento vinílico, espessura de 3,2 mm, para tráfego intenso, com impermeabilizante acrílico</v>
          </cell>
          <cell r="D1113" t="str">
            <v>m²</v>
          </cell>
          <cell r="E1113">
            <v>138.63</v>
          </cell>
          <cell r="F1113">
            <v>15.07</v>
          </cell>
          <cell r="G1113">
            <v>153.69999999999999</v>
          </cell>
        </row>
        <row r="1114">
          <cell r="A1114" t="str">
            <v>21.02.071</v>
          </cell>
          <cell r="C1114" t="str">
            <v>Revestimento vinílico em manta, espessura total de 2mm, resistente a lavagem com hipoclorito</v>
          </cell>
          <cell r="D1114" t="str">
            <v>m²</v>
          </cell>
          <cell r="E1114">
            <v>165.68</v>
          </cell>
          <cell r="F1114">
            <v>0</v>
          </cell>
          <cell r="G1114">
            <v>165.68</v>
          </cell>
        </row>
        <row r="1115">
          <cell r="A1115" t="str">
            <v>21.02.271</v>
          </cell>
          <cell r="C1115" t="str">
            <v>Revestimento vinílico em manta heterogênea, espessura de 2 mm, com impermeabilizante acrílico</v>
          </cell>
          <cell r="D1115" t="str">
            <v>m²</v>
          </cell>
          <cell r="E1115">
            <v>119.89</v>
          </cell>
          <cell r="F1115">
            <v>15.07</v>
          </cell>
          <cell r="G1115">
            <v>134.96</v>
          </cell>
        </row>
        <row r="1116">
          <cell r="A1116" t="str">
            <v>21.02.281</v>
          </cell>
          <cell r="C1116" t="str">
            <v>Revestimento vinílico flexível em manta homogênea, espessura de 2 mm, com impermeabilizante acrílico</v>
          </cell>
          <cell r="D1116" t="str">
            <v>m²</v>
          </cell>
          <cell r="E1116">
            <v>211.96</v>
          </cell>
          <cell r="F1116">
            <v>15.07</v>
          </cell>
          <cell r="G1116">
            <v>227.03</v>
          </cell>
        </row>
        <row r="1117">
          <cell r="A1117" t="str">
            <v>21.02.291</v>
          </cell>
          <cell r="C1117" t="str">
            <v>Revestimento vinílico heterogêneo flexível em réguas, espessura de 3 mm, com impermeabilizante acrílico</v>
          </cell>
          <cell r="D1117" t="str">
            <v>m²</v>
          </cell>
          <cell r="E1117">
            <v>142.51</v>
          </cell>
          <cell r="F1117">
            <v>15.07</v>
          </cell>
          <cell r="G1117">
            <v>157.58000000000001</v>
          </cell>
        </row>
        <row r="1118">
          <cell r="A1118" t="str">
            <v>21.02.310</v>
          </cell>
          <cell r="C1118" t="str">
            <v>Revestimento vinílico autoportante acústico, espessura de 4,5 mm, com impermeabilizante acrílico</v>
          </cell>
          <cell r="D1118" t="str">
            <v>m²</v>
          </cell>
          <cell r="E1118">
            <v>341.39</v>
          </cell>
          <cell r="F1118">
            <v>15.07</v>
          </cell>
          <cell r="G1118">
            <v>356.46</v>
          </cell>
        </row>
        <row r="1119">
          <cell r="A1119" t="str">
            <v>21.02.311</v>
          </cell>
          <cell r="C1119" t="str">
            <v>Revestimento vinílico autoportante, espessura de 4 mm, com impermeabilizante acrílico</v>
          </cell>
          <cell r="D1119" t="str">
            <v>m²</v>
          </cell>
          <cell r="E1119">
            <v>245.58</v>
          </cell>
          <cell r="F1119">
            <v>15.07</v>
          </cell>
          <cell r="G1119">
            <v>260.64999999999998</v>
          </cell>
        </row>
        <row r="1120">
          <cell r="A1120" t="str">
            <v>21.02.320</v>
          </cell>
          <cell r="C1120" t="str">
            <v>Revestimento vinílico antiestático acústico, espessura de 5 mm, com impermeabilizante acrílico</v>
          </cell>
          <cell r="D1120" t="str">
            <v>m²</v>
          </cell>
          <cell r="E1120">
            <v>210.78</v>
          </cell>
          <cell r="F1120">
            <v>29.05</v>
          </cell>
          <cell r="G1120">
            <v>239.83</v>
          </cell>
        </row>
        <row r="1121">
          <cell r="A1121" t="str">
            <v>21.03</v>
          </cell>
          <cell r="B1121" t="str">
            <v>Revestimento metálico</v>
          </cell>
        </row>
        <row r="1122">
          <cell r="A1122" t="str">
            <v>21.03.010</v>
          </cell>
          <cell r="C1122" t="str">
            <v>Revestimento em aço inoxidável AISI 304, liga 18,8, chapa 20, espessura de 1 mm, acabamento escovado com grana especial</v>
          </cell>
          <cell r="D1122" t="str">
            <v>m²</v>
          </cell>
          <cell r="E1122">
            <v>809.54</v>
          </cell>
          <cell r="F1122">
            <v>0</v>
          </cell>
          <cell r="G1122">
            <v>809.54</v>
          </cell>
        </row>
        <row r="1123">
          <cell r="A1123" t="str">
            <v>21.03.090</v>
          </cell>
          <cell r="C1123" t="str">
            <v>Piso elevado tipo telescópico em chapa de aço, sem revestimento</v>
          </cell>
          <cell r="D1123" t="str">
            <v>m²</v>
          </cell>
          <cell r="E1123">
            <v>229.88</v>
          </cell>
          <cell r="F1123">
            <v>0</v>
          </cell>
          <cell r="G1123">
            <v>229.88</v>
          </cell>
        </row>
        <row r="1124">
          <cell r="A1124" t="str">
            <v>21.03.151</v>
          </cell>
          <cell r="C1124" t="str">
            <v>Revestimento em placas de alumínio composto "ACM", espessura de 4 mm e acabamento em PVDF</v>
          </cell>
          <cell r="D1124" t="str">
            <v>m²</v>
          </cell>
          <cell r="E1124">
            <v>464.88</v>
          </cell>
          <cell r="F1124">
            <v>0</v>
          </cell>
          <cell r="G1124">
            <v>464.88</v>
          </cell>
        </row>
        <row r="1125">
          <cell r="A1125" t="str">
            <v>21.03.152</v>
          </cell>
          <cell r="C1125" t="str">
            <v>Revestimento em placas de alumínio composto "ACM", espessura de 4 mm e acabamento em PVDF, na cor verde</v>
          </cell>
          <cell r="D1125" t="str">
            <v>m²</v>
          </cell>
          <cell r="E1125">
            <v>402.74</v>
          </cell>
          <cell r="F1125">
            <v>0</v>
          </cell>
          <cell r="G1125">
            <v>402.74</v>
          </cell>
        </row>
        <row r="1126">
          <cell r="A1126" t="str">
            <v>21.04</v>
          </cell>
          <cell r="B1126" t="str">
            <v>Forração e carpete</v>
          </cell>
        </row>
        <row r="1127">
          <cell r="A1127" t="str">
            <v>21.04.100</v>
          </cell>
          <cell r="C1127" t="str">
            <v>Revestimento com carpete para tráfego moderado, uso comercial, tipo bouclê de 5,4 até 8 mm</v>
          </cell>
          <cell r="D1127" t="str">
            <v>m²</v>
          </cell>
          <cell r="E1127">
            <v>97.26</v>
          </cell>
          <cell r="F1127">
            <v>0</v>
          </cell>
          <cell r="G1127">
            <v>97.26</v>
          </cell>
        </row>
        <row r="1128">
          <cell r="A1128" t="str">
            <v>21.04.110</v>
          </cell>
          <cell r="C1128" t="str">
            <v>Revestimento com carpete para tráfego intenso, uso comercial, tipo bouclê de 6 mm</v>
          </cell>
          <cell r="D1128" t="str">
            <v>m²</v>
          </cell>
          <cell r="E1128">
            <v>119.48</v>
          </cell>
          <cell r="F1128">
            <v>0</v>
          </cell>
          <cell r="G1128">
            <v>119.48</v>
          </cell>
        </row>
        <row r="1129">
          <cell r="A1129" t="str">
            <v>21.05</v>
          </cell>
          <cell r="B1129" t="str">
            <v>Revestimento em cimento reforçado com fio sintético (CRFS)</v>
          </cell>
        </row>
        <row r="1130">
          <cell r="A1130" t="str">
            <v>21.05.010</v>
          </cell>
          <cell r="C1130" t="str">
            <v>Piso em painel com miolo de madeira contraplacado por lâminas de madeira e externamente por chapas em CRFS, espessura de 40 mm</v>
          </cell>
          <cell r="D1130" t="str">
            <v>m²</v>
          </cell>
          <cell r="E1130">
            <v>101.74</v>
          </cell>
          <cell r="F1130">
            <v>67.28</v>
          </cell>
          <cell r="G1130">
            <v>169.02</v>
          </cell>
        </row>
        <row r="1131">
          <cell r="A1131" t="str">
            <v>21.05.100</v>
          </cell>
          <cell r="C1131" t="str">
            <v>Piso elevado de concreto em placas de 600 x 600 mm, antiderrapante, sem acabamento</v>
          </cell>
          <cell r="D1131" t="str">
            <v>m²</v>
          </cell>
          <cell r="E1131">
            <v>298.62</v>
          </cell>
          <cell r="F1131">
            <v>0</v>
          </cell>
          <cell r="G1131">
            <v>298.62</v>
          </cell>
        </row>
        <row r="1132">
          <cell r="A1132" t="str">
            <v>21.07</v>
          </cell>
          <cell r="B1132" t="str">
            <v>Revestimento sintético</v>
          </cell>
        </row>
        <row r="1133">
          <cell r="A1133" t="str">
            <v>21.07.010</v>
          </cell>
          <cell r="C1133" t="str">
            <v>Revestimento em laminado melamínico dissipativo</v>
          </cell>
          <cell r="D1133" t="str">
            <v>m²</v>
          </cell>
          <cell r="E1133">
            <v>190.33</v>
          </cell>
          <cell r="F1133">
            <v>0</v>
          </cell>
          <cell r="G1133">
            <v>190.33</v>
          </cell>
        </row>
        <row r="1134">
          <cell r="A1134" t="str">
            <v>21.10</v>
          </cell>
          <cell r="B1134" t="str">
            <v>Rodapé sintético</v>
          </cell>
        </row>
        <row r="1135">
          <cell r="A1135" t="str">
            <v>21.10.050</v>
          </cell>
          <cell r="C1135" t="str">
            <v>Rodapé de poliestireno, espessura de 7 cm</v>
          </cell>
          <cell r="D1135" t="str">
            <v>m</v>
          </cell>
          <cell r="E1135">
            <v>27.22</v>
          </cell>
          <cell r="F1135">
            <v>5.16</v>
          </cell>
          <cell r="G1135">
            <v>32.380000000000003</v>
          </cell>
        </row>
        <row r="1136">
          <cell r="A1136" t="str">
            <v>21.10.051</v>
          </cell>
          <cell r="C1136" t="str">
            <v>Rodapé de poliestireno, espessura de 8 cm</v>
          </cell>
          <cell r="D1136" t="str">
            <v>m</v>
          </cell>
          <cell r="E1136">
            <v>35.96</v>
          </cell>
          <cell r="F1136">
            <v>5.16</v>
          </cell>
          <cell r="G1136">
            <v>41.12</v>
          </cell>
        </row>
        <row r="1137">
          <cell r="A1137" t="str">
            <v>21.10.061</v>
          </cell>
          <cell r="C1137" t="str">
            <v>Rodapé para piso vinílico em PVC, espessura de 2 mm e altura de 5 cm, curvo/plano, com impermeabilizante acrílico</v>
          </cell>
          <cell r="D1137" t="str">
            <v>m</v>
          </cell>
          <cell r="E1137">
            <v>18.36</v>
          </cell>
          <cell r="F1137">
            <v>6.84</v>
          </cell>
          <cell r="G1137">
            <v>25.2</v>
          </cell>
        </row>
        <row r="1138">
          <cell r="A1138" t="str">
            <v>21.10.071</v>
          </cell>
          <cell r="C1138" t="str">
            <v>Rodapé flexível para piso vinílico em PVC, espessura de 2 mm e altura de 7,5 cm, curvo/plano, com impermeabilizante acrílico</v>
          </cell>
          <cell r="D1138" t="str">
            <v>m</v>
          </cell>
          <cell r="E1138">
            <v>21.56</v>
          </cell>
          <cell r="F1138">
            <v>6.84</v>
          </cell>
          <cell r="G1138">
            <v>28.4</v>
          </cell>
        </row>
        <row r="1139">
          <cell r="A1139" t="str">
            <v>21.10.081</v>
          </cell>
          <cell r="C1139" t="str">
            <v>Rodapé hospitalar flexível em PVC para piso vinílico, espessura de 2 mm e altura de 7,5 cm, com impermeabilizante acrílico</v>
          </cell>
          <cell r="D1139" t="str">
            <v>m</v>
          </cell>
          <cell r="E1139">
            <v>32.840000000000003</v>
          </cell>
          <cell r="F1139">
            <v>5.16</v>
          </cell>
          <cell r="G1139">
            <v>38</v>
          </cell>
        </row>
        <row r="1140">
          <cell r="A1140" t="str">
            <v>21.10.210</v>
          </cell>
          <cell r="C1140" t="str">
            <v>Rodapé em borracha sintética preta, altura até 7 cm - colado</v>
          </cell>
          <cell r="D1140" t="str">
            <v>m</v>
          </cell>
          <cell r="E1140">
            <v>9.6</v>
          </cell>
          <cell r="F1140">
            <v>2.16</v>
          </cell>
          <cell r="G1140">
            <v>11.76</v>
          </cell>
        </row>
        <row r="1141">
          <cell r="A1141" t="str">
            <v>21.10.220</v>
          </cell>
          <cell r="C1141" t="str">
            <v>Rodapé de cordão de poliamida</v>
          </cell>
          <cell r="D1141" t="str">
            <v>m</v>
          </cell>
          <cell r="E1141">
            <v>5.63</v>
          </cell>
          <cell r="F1141">
            <v>0</v>
          </cell>
          <cell r="G1141">
            <v>5.63</v>
          </cell>
        </row>
        <row r="1142">
          <cell r="A1142" t="str">
            <v>21.10.250</v>
          </cell>
          <cell r="C1142" t="str">
            <v>Rodapé em laminado melamínico dissipativo, espessura de 2 mm e altura de 10 cm</v>
          </cell>
          <cell r="D1142" t="str">
            <v>m</v>
          </cell>
          <cell r="E1142">
            <v>19.940000000000001</v>
          </cell>
          <cell r="F1142">
            <v>0</v>
          </cell>
          <cell r="G1142">
            <v>19.940000000000001</v>
          </cell>
        </row>
        <row r="1143">
          <cell r="A1143" t="str">
            <v>21.11</v>
          </cell>
          <cell r="B1143" t="str">
            <v>Degrau sintético</v>
          </cell>
        </row>
        <row r="1144">
          <cell r="A1144" t="str">
            <v>21.11.050</v>
          </cell>
          <cell r="C1144" t="str">
            <v>Degrau (piso e espelho) em borracha sintética preta com testeira - colado</v>
          </cell>
          <cell r="D1144" t="str">
            <v>m</v>
          </cell>
          <cell r="E1144">
            <v>66.28</v>
          </cell>
          <cell r="F1144">
            <v>5.87</v>
          </cell>
          <cell r="G1144">
            <v>72.150000000000006</v>
          </cell>
        </row>
        <row r="1145">
          <cell r="A1145" t="str">
            <v>21.11.131</v>
          </cell>
          <cell r="C1145" t="str">
            <v>Testeira flexível para arremate de degrau vinílico em PVC, espessura de 2 mm, com impermeabilizante acrílico</v>
          </cell>
          <cell r="D1145" t="str">
            <v>m</v>
          </cell>
          <cell r="E1145">
            <v>30.58</v>
          </cell>
          <cell r="F1145">
            <v>5.16</v>
          </cell>
          <cell r="G1145">
            <v>35.74</v>
          </cell>
        </row>
        <row r="1146">
          <cell r="A1146" t="str">
            <v>21.20</v>
          </cell>
          <cell r="B1146" t="str">
            <v>Reparos, conservações e complementos - GRUPO 21</v>
          </cell>
        </row>
        <row r="1147">
          <cell r="A1147" t="str">
            <v>21.20.020</v>
          </cell>
          <cell r="C1147" t="str">
            <v>Recolocação de piso sintético com cola</v>
          </cell>
          <cell r="D1147" t="str">
            <v>m²</v>
          </cell>
          <cell r="E1147">
            <v>6.71</v>
          </cell>
          <cell r="F1147">
            <v>6.19</v>
          </cell>
          <cell r="G1147">
            <v>12.9</v>
          </cell>
        </row>
        <row r="1148">
          <cell r="A1148" t="str">
            <v>21.20.040</v>
          </cell>
          <cell r="C1148" t="str">
            <v>Recolocação de piso sintético argamassado</v>
          </cell>
          <cell r="D1148" t="str">
            <v>m²</v>
          </cell>
          <cell r="E1148">
            <v>3.13</v>
          </cell>
          <cell r="F1148">
            <v>21.64</v>
          </cell>
          <cell r="G1148">
            <v>24.77</v>
          </cell>
        </row>
        <row r="1149">
          <cell r="A1149" t="str">
            <v>21.20.050</v>
          </cell>
          <cell r="C1149" t="str">
            <v>Recolocação de piso elevado telescópico metálico, inclusive estrutura de sustentação</v>
          </cell>
          <cell r="D1149" t="str">
            <v>m²</v>
          </cell>
          <cell r="E1149">
            <v>0</v>
          </cell>
          <cell r="F1149">
            <v>47.38</v>
          </cell>
          <cell r="G1149">
            <v>47.38</v>
          </cell>
        </row>
        <row r="1150">
          <cell r="A1150" t="str">
            <v>21.20.060</v>
          </cell>
          <cell r="C1150" t="str">
            <v>Furação de piso elevado telescópico em chapa de aço</v>
          </cell>
          <cell r="D1150" t="str">
            <v>un</v>
          </cell>
          <cell r="E1150">
            <v>55.82</v>
          </cell>
          <cell r="F1150">
            <v>0</v>
          </cell>
          <cell r="G1150">
            <v>55.82</v>
          </cell>
        </row>
        <row r="1151">
          <cell r="A1151" t="str">
            <v>21.20.100</v>
          </cell>
          <cell r="C1151" t="str">
            <v>Recolocação de rodapé e cordões sintéticos</v>
          </cell>
          <cell r="D1151" t="str">
            <v>m</v>
          </cell>
          <cell r="E1151">
            <v>0</v>
          </cell>
          <cell r="F1151">
            <v>7.88</v>
          </cell>
          <cell r="G1151">
            <v>7.88</v>
          </cell>
        </row>
        <row r="1152">
          <cell r="A1152" t="str">
            <v>21.20.300</v>
          </cell>
          <cell r="C1152" t="str">
            <v>Fita adesiva antiderrapante com largura de 5 cm</v>
          </cell>
          <cell r="D1152" t="str">
            <v>m</v>
          </cell>
          <cell r="E1152">
            <v>10.93</v>
          </cell>
          <cell r="F1152">
            <v>8.49</v>
          </cell>
          <cell r="G1152">
            <v>19.420000000000002</v>
          </cell>
        </row>
        <row r="1153">
          <cell r="A1153" t="str">
            <v>21.20.302</v>
          </cell>
          <cell r="C1153" t="str">
            <v>Fita adesiva antiderrapante fosforescente, alto tráfego, largura de 5 cm</v>
          </cell>
          <cell r="D1153" t="str">
            <v>m</v>
          </cell>
          <cell r="E1153">
            <v>12.24</v>
          </cell>
          <cell r="F1153">
            <v>8.49</v>
          </cell>
          <cell r="G1153">
            <v>20.73</v>
          </cell>
        </row>
        <row r="1154">
          <cell r="A1154" t="str">
            <v>21.20.410</v>
          </cell>
          <cell r="C1154" t="str">
            <v>Cantoneira de sobrepor em PVC de 4 x 4 cm</v>
          </cell>
          <cell r="D1154" t="str">
            <v>un</v>
          </cell>
          <cell r="E1154">
            <v>35.950000000000003</v>
          </cell>
          <cell r="F1154">
            <v>2.16</v>
          </cell>
          <cell r="G1154">
            <v>38.11</v>
          </cell>
        </row>
        <row r="1155">
          <cell r="A1155" t="str">
            <v>21.20.460</v>
          </cell>
          <cell r="C1155" t="str">
            <v>Canto externo de acabamento em PVC</v>
          </cell>
          <cell r="D1155" t="str">
            <v>m</v>
          </cell>
          <cell r="E1155">
            <v>9.5</v>
          </cell>
          <cell r="F1155">
            <v>1.08</v>
          </cell>
          <cell r="G1155">
            <v>10.58</v>
          </cell>
        </row>
        <row r="1156">
          <cell r="A1156" t="str">
            <v>21.20.500</v>
          </cell>
          <cell r="C1156" t="str">
            <v>Cantoneira em alumínio antiderrapante de 50 x 30 mm</v>
          </cell>
          <cell r="D1156" t="str">
            <v>m</v>
          </cell>
          <cell r="E1156">
            <v>20.07</v>
          </cell>
          <cell r="F1156">
            <v>4.6399999999999997</v>
          </cell>
          <cell r="G1156">
            <v>24.71</v>
          </cell>
        </row>
        <row r="1157">
          <cell r="A1157" t="str">
            <v>22</v>
          </cell>
          <cell r="B1157" t="str">
            <v>FORRO, BRISE E FACHADA</v>
          </cell>
        </row>
        <row r="1158">
          <cell r="A1158" t="str">
            <v>22.01</v>
          </cell>
          <cell r="B1158" t="str">
            <v>Forro de madeira</v>
          </cell>
        </row>
        <row r="1159">
          <cell r="A1159" t="str">
            <v>22.01.010</v>
          </cell>
          <cell r="C1159" t="str">
            <v>Forro em tábuas aparelhadas macho e fêmea de pinus</v>
          </cell>
          <cell r="D1159" t="str">
            <v>m²</v>
          </cell>
          <cell r="E1159">
            <v>20.29</v>
          </cell>
          <cell r="F1159">
            <v>18.54</v>
          </cell>
          <cell r="G1159">
            <v>38.83</v>
          </cell>
        </row>
        <row r="1160">
          <cell r="A1160" t="str">
            <v>22.01.020</v>
          </cell>
          <cell r="C1160" t="str">
            <v>Forro em tábuas aparelhadas macho e fêmea de pinus tarugado</v>
          </cell>
          <cell r="D1160" t="str">
            <v>m²</v>
          </cell>
          <cell r="E1160">
            <v>40.69</v>
          </cell>
          <cell r="F1160">
            <v>37.1</v>
          </cell>
          <cell r="G1160">
            <v>77.790000000000006</v>
          </cell>
        </row>
        <row r="1161">
          <cell r="A1161" t="str">
            <v>22.01.080</v>
          </cell>
          <cell r="C1161" t="str">
            <v>Forro xadrez em ripas de angelim-vermelho / bacuri / maçaranduba tarugado</v>
          </cell>
          <cell r="D1161" t="str">
            <v>m²</v>
          </cell>
          <cell r="E1161">
            <v>61.62</v>
          </cell>
          <cell r="F1161">
            <v>40.19</v>
          </cell>
          <cell r="G1161">
            <v>101.81</v>
          </cell>
        </row>
        <row r="1162">
          <cell r="A1162" t="str">
            <v>22.01.210</v>
          </cell>
          <cell r="C1162" t="str">
            <v>Testeira em tábua aparelhada, largura até 20 cm</v>
          </cell>
          <cell r="D1162" t="str">
            <v>m</v>
          </cell>
          <cell r="E1162">
            <v>8.7200000000000006</v>
          </cell>
          <cell r="F1162">
            <v>12.37</v>
          </cell>
          <cell r="G1162">
            <v>21.09</v>
          </cell>
        </row>
        <row r="1163">
          <cell r="A1163" t="str">
            <v>22.01.220</v>
          </cell>
          <cell r="C1163" t="str">
            <v>Beiral em tábua de angelim-vermelho / bacuri / maçaranduba macho e fêmea com tarugamento</v>
          </cell>
          <cell r="D1163" t="str">
            <v>m²</v>
          </cell>
          <cell r="E1163">
            <v>80.22</v>
          </cell>
          <cell r="F1163">
            <v>37.1</v>
          </cell>
          <cell r="G1163">
            <v>117.32</v>
          </cell>
        </row>
        <row r="1164">
          <cell r="A1164" t="str">
            <v>22.01.240</v>
          </cell>
          <cell r="C1164" t="str">
            <v>Beiral em tábua de angelim-vermelho / bacuri / maçaranduba macho e fêmea</v>
          </cell>
          <cell r="D1164" t="str">
            <v>m²</v>
          </cell>
          <cell r="E1164">
            <v>61.96</v>
          </cell>
          <cell r="F1164">
            <v>18.54</v>
          </cell>
          <cell r="G1164">
            <v>80.5</v>
          </cell>
        </row>
        <row r="1165">
          <cell r="A1165" t="str">
            <v>22.02</v>
          </cell>
          <cell r="B1165" t="str">
            <v>Forro de gesso</v>
          </cell>
        </row>
        <row r="1166">
          <cell r="A1166" t="str">
            <v>22.02.010</v>
          </cell>
          <cell r="C1166" t="str">
            <v>Forro em placa de gesso liso fixo</v>
          </cell>
          <cell r="D1166" t="str">
            <v>m²</v>
          </cell>
          <cell r="E1166">
            <v>58.05</v>
          </cell>
          <cell r="F1166">
            <v>0</v>
          </cell>
          <cell r="G1166">
            <v>58.05</v>
          </cell>
        </row>
        <row r="1167">
          <cell r="A1167" t="str">
            <v>22.02.030</v>
          </cell>
          <cell r="C1167" t="str">
            <v>Forro em painéis de gesso acartonado, espessura de 12,5 mm, fixo</v>
          </cell>
          <cell r="D1167" t="str">
            <v>m²</v>
          </cell>
          <cell r="E1167">
            <v>65.33</v>
          </cell>
          <cell r="F1167">
            <v>0</v>
          </cell>
          <cell r="G1167">
            <v>65.33</v>
          </cell>
        </row>
        <row r="1168">
          <cell r="A1168" t="str">
            <v>22.02.100</v>
          </cell>
          <cell r="C1168" t="str">
            <v>Forro em painéis de gesso acartonado, acabamento liso com película em PVC - 625mm x 1250mm, espessura de 9,5mm, removível</v>
          </cell>
          <cell r="D1168" t="str">
            <v>m²</v>
          </cell>
          <cell r="E1168">
            <v>84.14</v>
          </cell>
          <cell r="F1168">
            <v>0</v>
          </cell>
          <cell r="G1168">
            <v>84.14</v>
          </cell>
        </row>
        <row r="1169">
          <cell r="A1169" t="str">
            <v>22.02.190</v>
          </cell>
          <cell r="C1169" t="str">
            <v>Forro de gesso removível com película rígida de PVC de 625mm x 625mm</v>
          </cell>
          <cell r="D1169" t="str">
            <v>m²</v>
          </cell>
          <cell r="E1169">
            <v>80.180000000000007</v>
          </cell>
          <cell r="F1169">
            <v>0</v>
          </cell>
          <cell r="G1169">
            <v>80.180000000000007</v>
          </cell>
        </row>
        <row r="1170">
          <cell r="A1170" t="str">
            <v>22.03</v>
          </cell>
          <cell r="B1170" t="str">
            <v>Forro sintético</v>
          </cell>
        </row>
        <row r="1171">
          <cell r="A1171" t="str">
            <v>22.03.020</v>
          </cell>
          <cell r="C1171" t="str">
            <v>Forro em lã de vidro revestido em PVC, espessura de 20 mm</v>
          </cell>
          <cell r="D1171" t="str">
            <v>m²</v>
          </cell>
          <cell r="E1171">
            <v>75.650000000000006</v>
          </cell>
          <cell r="F1171">
            <v>0</v>
          </cell>
          <cell r="G1171">
            <v>75.650000000000006</v>
          </cell>
        </row>
        <row r="1172">
          <cell r="A1172" t="str">
            <v>22.03.030</v>
          </cell>
          <cell r="C1172" t="str">
            <v>Forro em fibra mineral acústico, revestido em látex</v>
          </cell>
          <cell r="D1172" t="str">
            <v>m²</v>
          </cell>
          <cell r="E1172">
            <v>96.54</v>
          </cell>
          <cell r="F1172">
            <v>0</v>
          </cell>
          <cell r="G1172">
            <v>96.54</v>
          </cell>
        </row>
        <row r="1173">
          <cell r="A1173" t="str">
            <v>22.03.040</v>
          </cell>
          <cell r="C1173" t="str">
            <v>Forro modular removível em PVC de 618mm x 1243mm</v>
          </cell>
          <cell r="D1173" t="str">
            <v>m²</v>
          </cell>
          <cell r="E1173">
            <v>66.92</v>
          </cell>
          <cell r="F1173">
            <v>0</v>
          </cell>
          <cell r="G1173">
            <v>66.92</v>
          </cell>
        </row>
        <row r="1174">
          <cell r="A1174" t="str">
            <v>22.03.050</v>
          </cell>
          <cell r="C1174" t="str">
            <v>Forro em fibra mineral revestido em látex</v>
          </cell>
          <cell r="D1174" t="str">
            <v>m²</v>
          </cell>
          <cell r="E1174">
            <v>74.34</v>
          </cell>
          <cell r="F1174">
            <v>0</v>
          </cell>
          <cell r="G1174">
            <v>74.34</v>
          </cell>
        </row>
        <row r="1175">
          <cell r="A1175" t="str">
            <v>22.03.070</v>
          </cell>
          <cell r="C1175" t="str">
            <v>Forro em lâmina de PVC</v>
          </cell>
          <cell r="D1175" t="str">
            <v>m²</v>
          </cell>
          <cell r="E1175">
            <v>53.66</v>
          </cell>
          <cell r="F1175">
            <v>0</v>
          </cell>
          <cell r="G1175">
            <v>53.66</v>
          </cell>
        </row>
        <row r="1176">
          <cell r="A1176" t="str">
            <v>22.03.122</v>
          </cell>
          <cell r="C1176" t="str">
            <v>Forro em fibra mineral com placas acústicas removíveis de 625mm x 1250mm</v>
          </cell>
          <cell r="D1176" t="str">
            <v>m²</v>
          </cell>
          <cell r="E1176">
            <v>158.13</v>
          </cell>
          <cell r="F1176">
            <v>0</v>
          </cell>
          <cell r="G1176">
            <v>158.13</v>
          </cell>
        </row>
        <row r="1177">
          <cell r="A1177" t="str">
            <v>22.03.140</v>
          </cell>
          <cell r="C1177" t="str">
            <v>Forro em fibra mineral com placas acústicas removíveis de 625mm x 625mm</v>
          </cell>
          <cell r="D1177" t="str">
            <v>m²</v>
          </cell>
          <cell r="E1177">
            <v>129.54</v>
          </cell>
          <cell r="F1177">
            <v>0</v>
          </cell>
          <cell r="G1177">
            <v>129.54</v>
          </cell>
        </row>
        <row r="1178">
          <cell r="A1178" t="str">
            <v>22.04</v>
          </cell>
          <cell r="B1178" t="str">
            <v>Forro metálico</v>
          </cell>
        </row>
        <row r="1179">
          <cell r="A1179" t="str">
            <v>22.04.020</v>
          </cell>
          <cell r="C1179" t="str">
            <v>Forro metálico removível, em painéis de 625mm x 625mm, tipo colmeia</v>
          </cell>
          <cell r="D1179" t="str">
            <v>m²</v>
          </cell>
          <cell r="E1179">
            <v>216.82</v>
          </cell>
          <cell r="F1179">
            <v>0</v>
          </cell>
          <cell r="G1179">
            <v>216.82</v>
          </cell>
        </row>
        <row r="1180">
          <cell r="A1180" t="str">
            <v>22.06</v>
          </cell>
          <cell r="B1180" t="str">
            <v>Brise-soleil</v>
          </cell>
        </row>
        <row r="1181">
          <cell r="A1181" t="str">
            <v>22.06.130</v>
          </cell>
          <cell r="C1181" t="str">
            <v>Brise em placa cimentícia, montado em perfil e chapa metálica</v>
          </cell>
          <cell r="D1181" t="str">
            <v>m²</v>
          </cell>
          <cell r="E1181">
            <v>152.53</v>
          </cell>
          <cell r="F1181">
            <v>89.43</v>
          </cell>
          <cell r="G1181">
            <v>241.96</v>
          </cell>
        </row>
        <row r="1182">
          <cell r="A1182" t="str">
            <v>22.06.240</v>
          </cell>
          <cell r="C1182" t="str">
            <v>Brise metálico fixo em chapa lisa aluzinc pré-pintada, formato ogiva, lâmina frontal de 200 mm</v>
          </cell>
          <cell r="D1182" t="str">
            <v>m²</v>
          </cell>
          <cell r="E1182">
            <v>604.11</v>
          </cell>
          <cell r="F1182">
            <v>0</v>
          </cell>
          <cell r="G1182">
            <v>604.11</v>
          </cell>
        </row>
        <row r="1183">
          <cell r="A1183" t="str">
            <v>22.06.250</v>
          </cell>
          <cell r="C1183" t="str">
            <v>Brise metálico curvo e móvel termoacústico em chapa lisa aluzinc pré-pintada</v>
          </cell>
          <cell r="D1183" t="str">
            <v>m²</v>
          </cell>
          <cell r="E1183">
            <v>913.93</v>
          </cell>
          <cell r="F1183">
            <v>0</v>
          </cell>
          <cell r="G1183">
            <v>913.93</v>
          </cell>
        </row>
        <row r="1184">
          <cell r="A1184" t="str">
            <v>22.06.300</v>
          </cell>
          <cell r="C1184" t="str">
            <v>Brise metálico curvo e móvel em chapa microperfurada de alumínio pré-pintada</v>
          </cell>
          <cell r="D1184" t="str">
            <v>m²</v>
          </cell>
          <cell r="E1184">
            <v>577.12</v>
          </cell>
          <cell r="F1184">
            <v>0</v>
          </cell>
          <cell r="G1184">
            <v>577.12</v>
          </cell>
        </row>
        <row r="1185">
          <cell r="A1185" t="str">
            <v>22.06.340</v>
          </cell>
          <cell r="C1185" t="str">
            <v>Brise metálico fixo em chapa lisa alumínio pré-pintada, formato ogiva, lâmina frontal de 200 mm</v>
          </cell>
          <cell r="D1185" t="str">
            <v>m²</v>
          </cell>
          <cell r="E1185">
            <v>631.63</v>
          </cell>
          <cell r="F1185">
            <v>0</v>
          </cell>
          <cell r="G1185">
            <v>631.63</v>
          </cell>
        </row>
        <row r="1186">
          <cell r="A1186" t="str">
            <v>22.06.350</v>
          </cell>
          <cell r="C1186" t="str">
            <v>Brise metálico curvo e móvel termoacústico em chapa lisa de alumínio pré-pintada</v>
          </cell>
          <cell r="D1186" t="str">
            <v>m²</v>
          </cell>
          <cell r="E1186">
            <v>768.72</v>
          </cell>
          <cell r="F1186">
            <v>0</v>
          </cell>
          <cell r="G1186">
            <v>768.72</v>
          </cell>
        </row>
        <row r="1187">
          <cell r="A1187" t="str">
            <v>22.20</v>
          </cell>
          <cell r="B1187" t="str">
            <v>Reparos, conservações e complementos - GRUPO 22</v>
          </cell>
        </row>
        <row r="1188">
          <cell r="A1188" t="str">
            <v>22.20.011</v>
          </cell>
          <cell r="C1188" t="str">
            <v>Placa em lã de vidro revestida em PVC, auto extinguível</v>
          </cell>
          <cell r="D1188" t="str">
            <v>m²</v>
          </cell>
          <cell r="E1188">
            <v>39.99</v>
          </cell>
          <cell r="F1188">
            <v>0</v>
          </cell>
          <cell r="G1188">
            <v>39.99</v>
          </cell>
        </row>
        <row r="1189">
          <cell r="A1189" t="str">
            <v>22.20.020</v>
          </cell>
          <cell r="C1189" t="str">
            <v>Recolocação de forros fixados</v>
          </cell>
          <cell r="D1189" t="str">
            <v>m²</v>
          </cell>
          <cell r="E1189">
            <v>0.78</v>
          </cell>
          <cell r="F1189">
            <v>9.2799999999999994</v>
          </cell>
          <cell r="G1189">
            <v>10.06</v>
          </cell>
        </row>
        <row r="1190">
          <cell r="A1190" t="str">
            <v>22.20.040</v>
          </cell>
          <cell r="C1190" t="str">
            <v>Recolocação de forros apoiados ou encaixados</v>
          </cell>
          <cell r="D1190" t="str">
            <v>m²</v>
          </cell>
          <cell r="E1190">
            <v>0</v>
          </cell>
          <cell r="F1190">
            <v>4.6399999999999997</v>
          </cell>
          <cell r="G1190">
            <v>4.6399999999999997</v>
          </cell>
        </row>
        <row r="1191">
          <cell r="A1191" t="str">
            <v>22.20.050</v>
          </cell>
          <cell r="C1191" t="str">
            <v>Moldura de gesso simples, largura até 6,0 cm</v>
          </cell>
          <cell r="D1191" t="str">
            <v>m</v>
          </cell>
          <cell r="E1191">
            <v>12.04</v>
          </cell>
          <cell r="F1191">
            <v>0</v>
          </cell>
          <cell r="G1191">
            <v>12.04</v>
          </cell>
        </row>
        <row r="1192">
          <cell r="A1192" t="str">
            <v>22.20.090</v>
          </cell>
          <cell r="C1192" t="str">
            <v>Abertura para vão de luminária em forro de PVC modular</v>
          </cell>
          <cell r="D1192" t="str">
            <v>un</v>
          </cell>
          <cell r="E1192">
            <v>12.99</v>
          </cell>
          <cell r="F1192">
            <v>0</v>
          </cell>
          <cell r="G1192">
            <v>12.99</v>
          </cell>
        </row>
        <row r="1193">
          <cell r="A1193" t="str">
            <v>23</v>
          </cell>
          <cell r="B1193" t="str">
            <v>ESQUADRIA, MARCENARIA E ELEMENTO EM MADEIRA</v>
          </cell>
        </row>
        <row r="1194">
          <cell r="A1194" t="str">
            <v>23.01</v>
          </cell>
          <cell r="B1194" t="str">
            <v>Janela e veneziana em madeira</v>
          </cell>
        </row>
        <row r="1195">
          <cell r="A1195" t="str">
            <v>23.01.050</v>
          </cell>
          <cell r="C1195" t="str">
            <v>Caixilho em madeira maxim-ar</v>
          </cell>
          <cell r="D1195" t="str">
            <v>m²</v>
          </cell>
          <cell r="E1195">
            <v>552.07000000000005</v>
          </cell>
          <cell r="F1195">
            <v>40.5</v>
          </cell>
          <cell r="G1195">
            <v>592.57000000000005</v>
          </cell>
        </row>
        <row r="1196">
          <cell r="A1196" t="str">
            <v>23.01.060</v>
          </cell>
          <cell r="C1196" t="str">
            <v>Caixilho em madeira tipo veneziana de correr</v>
          </cell>
          <cell r="D1196" t="str">
            <v>m²</v>
          </cell>
          <cell r="E1196">
            <v>499.09</v>
          </cell>
          <cell r="F1196">
            <v>40.5</v>
          </cell>
          <cell r="G1196">
            <v>539.59</v>
          </cell>
        </row>
        <row r="1197">
          <cell r="A1197" t="str">
            <v>23.02</v>
          </cell>
          <cell r="B1197" t="str">
            <v>Porta macho / fêmea montada com batente</v>
          </cell>
        </row>
        <row r="1198">
          <cell r="A1198" t="str">
            <v>23.02.010</v>
          </cell>
          <cell r="C1198" t="str">
            <v>Acréscimo de bandeira - porta macho e fêmea com batente de madeira</v>
          </cell>
          <cell r="D1198" t="str">
            <v>m²</v>
          </cell>
          <cell r="E1198">
            <v>442.42</v>
          </cell>
          <cell r="F1198">
            <v>42.66</v>
          </cell>
          <cell r="G1198">
            <v>485.08</v>
          </cell>
        </row>
        <row r="1199">
          <cell r="A1199" t="str">
            <v>23.02.030</v>
          </cell>
          <cell r="C1199" t="str">
            <v>Porta macho e fêmea com batente de madeira - 70 x 210 cm</v>
          </cell>
          <cell r="D1199" t="str">
            <v>un</v>
          </cell>
          <cell r="E1199">
            <v>739.07</v>
          </cell>
          <cell r="F1199">
            <v>86.57</v>
          </cell>
          <cell r="G1199">
            <v>825.64</v>
          </cell>
        </row>
        <row r="1200">
          <cell r="A1200" t="str">
            <v>23.02.040</v>
          </cell>
          <cell r="C1200" t="str">
            <v>Porta macho e fêmea com batente de madeira - 80 x 210 cm</v>
          </cell>
          <cell r="D1200" t="str">
            <v>un</v>
          </cell>
          <cell r="E1200">
            <v>701.6</v>
          </cell>
          <cell r="F1200">
            <v>86.57</v>
          </cell>
          <cell r="G1200">
            <v>788.17</v>
          </cell>
        </row>
        <row r="1201">
          <cell r="A1201" t="str">
            <v>23.02.050</v>
          </cell>
          <cell r="C1201" t="str">
            <v>Porta macho e fêmea com batente de madeira - 90 x 210 cm</v>
          </cell>
          <cell r="D1201" t="str">
            <v>un</v>
          </cell>
          <cell r="E1201">
            <v>796.75</v>
          </cell>
          <cell r="F1201">
            <v>86.57</v>
          </cell>
          <cell r="G1201">
            <v>883.32</v>
          </cell>
        </row>
        <row r="1202">
          <cell r="A1202" t="str">
            <v>23.02.060</v>
          </cell>
          <cell r="C1202" t="str">
            <v>Porta macho e fêmea com batente de madeira - 120 x 210 cm</v>
          </cell>
          <cell r="D1202" t="str">
            <v>un</v>
          </cell>
          <cell r="E1202">
            <v>1435.57</v>
          </cell>
          <cell r="F1202">
            <v>108.2</v>
          </cell>
          <cell r="G1202">
            <v>1543.77</v>
          </cell>
        </row>
        <row r="1203">
          <cell r="A1203" t="str">
            <v>23.04</v>
          </cell>
          <cell r="B1203" t="str">
            <v>Porta lisa laminada montada com batente</v>
          </cell>
        </row>
        <row r="1204">
          <cell r="A1204" t="str">
            <v>23.04.070</v>
          </cell>
          <cell r="C1204" t="str">
            <v>Porta em laminado fenólico melamínico com batente em alumínio - 80 x 180 cm</v>
          </cell>
          <cell r="D1204" t="str">
            <v>un</v>
          </cell>
          <cell r="E1204">
            <v>818.42</v>
          </cell>
          <cell r="F1204">
            <v>43.28</v>
          </cell>
          <cell r="G1204">
            <v>861.7</v>
          </cell>
        </row>
        <row r="1205">
          <cell r="A1205" t="str">
            <v>23.04.080</v>
          </cell>
          <cell r="C1205" t="str">
            <v>Porta em laminado fenólico melamínico com batente em alumínio - 60 x 160 cm</v>
          </cell>
          <cell r="D1205" t="str">
            <v>un</v>
          </cell>
          <cell r="E1205">
            <v>847.84</v>
          </cell>
          <cell r="F1205">
            <v>43.28</v>
          </cell>
          <cell r="G1205">
            <v>891.12</v>
          </cell>
        </row>
        <row r="1206">
          <cell r="A1206" t="str">
            <v>23.04.090</v>
          </cell>
          <cell r="C1206" t="str">
            <v>Porta em laminado fenólico melamínico com acabamento liso, batente de madeira sem revestimento - 70 x 210 cm</v>
          </cell>
          <cell r="D1206" t="str">
            <v>un</v>
          </cell>
          <cell r="E1206">
            <v>815.22</v>
          </cell>
          <cell r="F1206">
            <v>86.57</v>
          </cell>
          <cell r="G1206">
            <v>901.79</v>
          </cell>
        </row>
        <row r="1207">
          <cell r="A1207" t="str">
            <v>23.04.100</v>
          </cell>
          <cell r="C1207" t="str">
            <v>Porta em laminado fenólico melamínico com acabamento liso, batente de madeira sem revestimento - 80 x 210 cm</v>
          </cell>
          <cell r="D1207" t="str">
            <v>un</v>
          </cell>
          <cell r="E1207">
            <v>859.4</v>
          </cell>
          <cell r="F1207">
            <v>86.57</v>
          </cell>
          <cell r="G1207">
            <v>945.97</v>
          </cell>
        </row>
        <row r="1208">
          <cell r="A1208" t="str">
            <v>23.04.110</v>
          </cell>
          <cell r="C1208" t="str">
            <v>Porta em laminado fenólico melamínico com acabamento liso, batente de madeira sem revestimento - 90 x 210 cm</v>
          </cell>
          <cell r="D1208" t="str">
            <v>un</v>
          </cell>
          <cell r="E1208">
            <v>859.4</v>
          </cell>
          <cell r="F1208">
            <v>86.57</v>
          </cell>
          <cell r="G1208">
            <v>945.97</v>
          </cell>
        </row>
        <row r="1209">
          <cell r="A1209" t="str">
            <v>23.04.120</v>
          </cell>
          <cell r="C1209" t="str">
            <v>Porta em laminado fenólico melamínico com acabamento liso, batente de madeira sem revestimento - 120 x 210 cm</v>
          </cell>
          <cell r="D1209" t="str">
            <v>un</v>
          </cell>
          <cell r="E1209">
            <v>1701.75</v>
          </cell>
          <cell r="F1209">
            <v>108.2</v>
          </cell>
          <cell r="G1209">
            <v>1809.95</v>
          </cell>
        </row>
        <row r="1210">
          <cell r="A1210" t="str">
            <v>23.04.130</v>
          </cell>
          <cell r="C1210" t="str">
            <v>Porta em laminado fenólico melamínico com acabamento liso, batente de madeira sem revestimento - 140 x 210 cm</v>
          </cell>
          <cell r="D1210" t="str">
            <v>un</v>
          </cell>
          <cell r="E1210">
            <v>1553.6</v>
          </cell>
          <cell r="F1210">
            <v>108.2</v>
          </cell>
          <cell r="G1210">
            <v>1661.8</v>
          </cell>
        </row>
        <row r="1211">
          <cell r="A1211" t="str">
            <v>23.04.140</v>
          </cell>
          <cell r="C1211" t="str">
            <v>Porta em laminado fenólico melamínico com acabamento liso, batente de madeira sem revestimento - 220 x 210 cm</v>
          </cell>
          <cell r="D1211" t="str">
            <v>un</v>
          </cell>
          <cell r="E1211">
            <v>3245.82</v>
          </cell>
          <cell r="F1211">
            <v>123.67</v>
          </cell>
          <cell r="G1211">
            <v>3369.49</v>
          </cell>
        </row>
        <row r="1212">
          <cell r="A1212" t="str">
            <v>23.04.570</v>
          </cell>
          <cell r="C1212" t="str">
            <v>Porta em laminado melamínico estrutural com acabamento texturizado, batente em alumínio com ferragens - 60 x 180 cm</v>
          </cell>
          <cell r="D1212" t="str">
            <v>un</v>
          </cell>
          <cell r="E1212">
            <v>695.14</v>
          </cell>
          <cell r="F1212">
            <v>10.82</v>
          </cell>
          <cell r="G1212">
            <v>705.96</v>
          </cell>
        </row>
        <row r="1213">
          <cell r="A1213" t="str">
            <v>23.04.580</v>
          </cell>
          <cell r="C1213" t="str">
            <v>Porta em laminado fenólico melamínico com acabamento liso, batente metálico - 60 x 160 cm</v>
          </cell>
          <cell r="D1213" t="str">
            <v>un</v>
          </cell>
          <cell r="E1213">
            <v>934.73</v>
          </cell>
          <cell r="F1213">
            <v>83.47</v>
          </cell>
          <cell r="G1213">
            <v>1018.2</v>
          </cell>
        </row>
        <row r="1214">
          <cell r="A1214" t="str">
            <v>23.04.590</v>
          </cell>
          <cell r="C1214" t="str">
            <v>Porta em laminado fenólico melamínico com acabamento liso, batente metálico - 70 x 210 cm</v>
          </cell>
          <cell r="D1214" t="str">
            <v>un</v>
          </cell>
          <cell r="E1214">
            <v>878.84</v>
          </cell>
          <cell r="F1214">
            <v>80.38</v>
          </cell>
          <cell r="G1214">
            <v>959.22</v>
          </cell>
        </row>
        <row r="1215">
          <cell r="A1215" t="str">
            <v>23.04.600</v>
          </cell>
          <cell r="C1215" t="str">
            <v>Porta em laminado fenólico melamínico com acabamento liso, batente metálico - 80 x 210 cm</v>
          </cell>
          <cell r="D1215" t="str">
            <v>un</v>
          </cell>
          <cell r="E1215">
            <v>931.52</v>
          </cell>
          <cell r="F1215">
            <v>80.38</v>
          </cell>
          <cell r="G1215">
            <v>1011.9</v>
          </cell>
        </row>
        <row r="1216">
          <cell r="A1216" t="str">
            <v>23.04.610</v>
          </cell>
          <cell r="C1216" t="str">
            <v>Porta em laminado fenólico melamínico com acabamento liso, batente metálico - 90 x 210 cm</v>
          </cell>
          <cell r="D1216" t="str">
            <v>un</v>
          </cell>
          <cell r="E1216">
            <v>931.52</v>
          </cell>
          <cell r="F1216">
            <v>80.38</v>
          </cell>
          <cell r="G1216">
            <v>1011.9</v>
          </cell>
        </row>
        <row r="1217">
          <cell r="A1217" t="str">
            <v>23.04.620</v>
          </cell>
          <cell r="C1217" t="str">
            <v>Porta em laminado fenólico melamínico com acabamento liso, batente metálico - 120 x 210 cm</v>
          </cell>
          <cell r="D1217" t="str">
            <v>un</v>
          </cell>
          <cell r="E1217">
            <v>1685.61</v>
          </cell>
          <cell r="F1217">
            <v>105.1</v>
          </cell>
          <cell r="G1217">
            <v>1790.71</v>
          </cell>
        </row>
        <row r="1218">
          <cell r="A1218" t="str">
            <v>23.08</v>
          </cell>
          <cell r="B1218" t="str">
            <v>Marcenaria em geral</v>
          </cell>
        </row>
        <row r="1219">
          <cell r="A1219" t="str">
            <v>23.08.010</v>
          </cell>
          <cell r="C1219" t="str">
            <v>Estrado em madeira</v>
          </cell>
          <cell r="D1219" t="str">
            <v>m²</v>
          </cell>
          <cell r="E1219">
            <v>62.82</v>
          </cell>
          <cell r="F1219">
            <v>30.91</v>
          </cell>
          <cell r="G1219">
            <v>93.73</v>
          </cell>
        </row>
        <row r="1220">
          <cell r="A1220" t="str">
            <v>23.08.020</v>
          </cell>
          <cell r="C1220" t="str">
            <v>Faixa/batedor de proteção em madeira aparelhada natural de 10 x 2,5 cm</v>
          </cell>
          <cell r="D1220" t="str">
            <v>m</v>
          </cell>
          <cell r="E1220">
            <v>5.21</v>
          </cell>
          <cell r="F1220">
            <v>30.91</v>
          </cell>
          <cell r="G1220">
            <v>36.119999999999997</v>
          </cell>
        </row>
        <row r="1221">
          <cell r="A1221" t="str">
            <v>23.08.030</v>
          </cell>
          <cell r="C1221" t="str">
            <v>Faixa/batedor de proteção em madeira de 20 x 5 cm, com acabamento em laminado fenólico melamínico</v>
          </cell>
          <cell r="D1221" t="str">
            <v>m</v>
          </cell>
          <cell r="E1221">
            <v>55.14</v>
          </cell>
          <cell r="F1221">
            <v>61.82</v>
          </cell>
          <cell r="G1221">
            <v>116.96</v>
          </cell>
        </row>
        <row r="1222">
          <cell r="A1222" t="str">
            <v>23.08.040</v>
          </cell>
          <cell r="C1222" t="str">
            <v>Armário/gabinete embutido em MDF sob medida, revestido em laminado melamínico, com portas e prateleiras</v>
          </cell>
          <cell r="D1222" t="str">
            <v>m²</v>
          </cell>
          <cell r="E1222">
            <v>1655.83</v>
          </cell>
          <cell r="F1222">
            <v>0</v>
          </cell>
          <cell r="G1222">
            <v>1655.83</v>
          </cell>
        </row>
        <row r="1223">
          <cell r="A1223" t="str">
            <v>23.08.060</v>
          </cell>
          <cell r="C1223" t="str">
            <v>Tampo sob medida em compensado, revestido na face superior em laminado fenólico melamínico</v>
          </cell>
          <cell r="D1223" t="str">
            <v>m²</v>
          </cell>
          <cell r="E1223">
            <v>731.84</v>
          </cell>
          <cell r="F1223">
            <v>0</v>
          </cell>
          <cell r="G1223">
            <v>731.84</v>
          </cell>
        </row>
        <row r="1224">
          <cell r="A1224" t="str">
            <v>23.08.080</v>
          </cell>
          <cell r="C1224" t="str">
            <v>Prateleira sob medida em compensado, revestida nas duas faces em laminado fenólico melamínico</v>
          </cell>
          <cell r="D1224" t="str">
            <v>m²</v>
          </cell>
          <cell r="E1224">
            <v>483.36</v>
          </cell>
          <cell r="F1224">
            <v>12.37</v>
          </cell>
          <cell r="G1224">
            <v>495.73</v>
          </cell>
        </row>
        <row r="1225">
          <cell r="A1225" t="str">
            <v>23.08.100</v>
          </cell>
          <cell r="C1225" t="str">
            <v>Armário tipo prateleira com subdivisão em compensado, revestido totalmente em laminado fenólico melamínico</v>
          </cell>
          <cell r="D1225" t="str">
            <v>m²</v>
          </cell>
          <cell r="E1225">
            <v>1148.6400000000001</v>
          </cell>
          <cell r="F1225">
            <v>0</v>
          </cell>
          <cell r="G1225">
            <v>1148.6400000000001</v>
          </cell>
        </row>
        <row r="1226">
          <cell r="A1226" t="str">
            <v>23.08.110</v>
          </cell>
          <cell r="C1226" t="str">
            <v>Painel em compensado naval, espessura de 25 mm</v>
          </cell>
          <cell r="D1226" t="str">
            <v>m²</v>
          </cell>
          <cell r="E1226">
            <v>108.82</v>
          </cell>
          <cell r="F1226">
            <v>30.91</v>
          </cell>
          <cell r="G1226">
            <v>139.72999999999999</v>
          </cell>
        </row>
        <row r="1227">
          <cell r="A1227" t="str">
            <v>23.08.160</v>
          </cell>
          <cell r="C1227" t="str">
            <v>Porta lisa com balcão, batente de madeira, completa - 80 x 210 cm</v>
          </cell>
          <cell r="D1227" t="str">
            <v>cj</v>
          </cell>
          <cell r="E1227">
            <v>578.05999999999995</v>
          </cell>
          <cell r="F1227">
            <v>132.91999999999999</v>
          </cell>
          <cell r="G1227">
            <v>710.98</v>
          </cell>
        </row>
        <row r="1228">
          <cell r="A1228" t="str">
            <v>23.08.170</v>
          </cell>
          <cell r="C1228" t="str">
            <v>Lousa em laminado melamínico, branco - linha comercial</v>
          </cell>
          <cell r="D1228" t="str">
            <v>m²</v>
          </cell>
          <cell r="E1228">
            <v>144.01</v>
          </cell>
          <cell r="F1228">
            <v>6.06</v>
          </cell>
          <cell r="G1228">
            <v>150.07</v>
          </cell>
        </row>
        <row r="1229">
          <cell r="A1229" t="str">
            <v>23.08.210</v>
          </cell>
          <cell r="C1229" t="str">
            <v>Armário sob medida em compensado de madeira totalmente revestido em folheado de madeira, completo</v>
          </cell>
          <cell r="D1229" t="str">
            <v>m²</v>
          </cell>
          <cell r="E1229">
            <v>1521.13</v>
          </cell>
          <cell r="F1229">
            <v>0</v>
          </cell>
          <cell r="G1229">
            <v>1521.13</v>
          </cell>
        </row>
        <row r="1230">
          <cell r="A1230" t="str">
            <v>23.08.220</v>
          </cell>
          <cell r="C1230" t="str">
            <v>Armário sob medida em compensado de madeira totalmente revestido em laminado melamínico texturizado, completo</v>
          </cell>
          <cell r="D1230" t="str">
            <v>m²</v>
          </cell>
          <cell r="E1230">
            <v>1411.23</v>
          </cell>
          <cell r="F1230">
            <v>0</v>
          </cell>
          <cell r="G1230">
            <v>1411.23</v>
          </cell>
        </row>
        <row r="1231">
          <cell r="A1231" t="str">
            <v>23.08.320</v>
          </cell>
          <cell r="C1231" t="str">
            <v>Porta acústica de madeira</v>
          </cell>
          <cell r="D1231" t="str">
            <v>m²</v>
          </cell>
          <cell r="E1231">
            <v>265.36</v>
          </cell>
          <cell r="F1231">
            <v>61.82</v>
          </cell>
          <cell r="G1231">
            <v>327.18</v>
          </cell>
        </row>
        <row r="1232">
          <cell r="A1232" t="str">
            <v>23.08.380</v>
          </cell>
          <cell r="C1232" t="str">
            <v>Faixa/batedor de proteção em madeira de 290 x 15 mm, com acabamento em laminado fenólico melamínico</v>
          </cell>
          <cell r="D1232" t="str">
            <v>m</v>
          </cell>
          <cell r="E1232">
            <v>81.180000000000007</v>
          </cell>
          <cell r="F1232">
            <v>6.19</v>
          </cell>
          <cell r="G1232">
            <v>87.37</v>
          </cell>
        </row>
        <row r="1233">
          <cell r="A1233" t="str">
            <v>23.09</v>
          </cell>
          <cell r="B1233" t="str">
            <v>Porta lisa comum montada com batente</v>
          </cell>
        </row>
        <row r="1234">
          <cell r="A1234" t="str">
            <v>23.09.010</v>
          </cell>
          <cell r="C1234" t="str">
            <v>Acréscimo de bandeira - porta lisa comum com batente de madeira</v>
          </cell>
          <cell r="D1234" t="str">
            <v>m²</v>
          </cell>
          <cell r="E1234">
            <v>142.26</v>
          </cell>
          <cell r="F1234">
            <v>42.66</v>
          </cell>
          <cell r="G1234">
            <v>184.92</v>
          </cell>
        </row>
        <row r="1235">
          <cell r="A1235" t="str">
            <v>23.09.020</v>
          </cell>
          <cell r="C1235" t="str">
            <v>Porta lisa com batente madeira - 60 x 210 cm</v>
          </cell>
          <cell r="D1235" t="str">
            <v>un</v>
          </cell>
          <cell r="E1235">
            <v>281.08999999999997</v>
          </cell>
          <cell r="F1235">
            <v>86.57</v>
          </cell>
          <cell r="G1235">
            <v>367.66</v>
          </cell>
        </row>
        <row r="1236">
          <cell r="A1236" t="str">
            <v>23.09.030</v>
          </cell>
          <cell r="C1236" t="str">
            <v>Porta lisa com batente madeira - 70 x 210 cm</v>
          </cell>
          <cell r="D1236" t="str">
            <v>un</v>
          </cell>
          <cell r="E1236">
            <v>281.22000000000003</v>
          </cell>
          <cell r="F1236">
            <v>86.57</v>
          </cell>
          <cell r="G1236">
            <v>367.79</v>
          </cell>
        </row>
        <row r="1237">
          <cell r="A1237" t="str">
            <v>23.09.040</v>
          </cell>
          <cell r="C1237" t="str">
            <v>Porta lisa com batente madeira - 80 x 210 cm</v>
          </cell>
          <cell r="D1237" t="str">
            <v>un</v>
          </cell>
          <cell r="E1237">
            <v>286.18</v>
          </cell>
          <cell r="F1237">
            <v>86.57</v>
          </cell>
          <cell r="G1237">
            <v>372.75</v>
          </cell>
        </row>
        <row r="1238">
          <cell r="A1238" t="str">
            <v>23.09.050</v>
          </cell>
          <cell r="C1238" t="str">
            <v>Porta lisa com batente madeira - 90 x 210 cm</v>
          </cell>
          <cell r="D1238" t="str">
            <v>un</v>
          </cell>
          <cell r="E1238">
            <v>299.83</v>
          </cell>
          <cell r="F1238">
            <v>86.57</v>
          </cell>
          <cell r="G1238">
            <v>386.4</v>
          </cell>
        </row>
        <row r="1239">
          <cell r="A1239" t="str">
            <v>23.09.052</v>
          </cell>
          <cell r="C1239" t="str">
            <v>Porta lisa com batente madeira - 110 x 210 cm</v>
          </cell>
          <cell r="D1239" t="str">
            <v>un</v>
          </cell>
          <cell r="E1239">
            <v>404.98</v>
          </cell>
          <cell r="F1239">
            <v>86.57</v>
          </cell>
          <cell r="G1239">
            <v>491.55</v>
          </cell>
        </row>
        <row r="1240">
          <cell r="A1240" t="str">
            <v>23.09.060</v>
          </cell>
          <cell r="C1240" t="str">
            <v>Porta lisa com batente madeira - 120 x 210 cm</v>
          </cell>
          <cell r="D1240" t="str">
            <v>un</v>
          </cell>
          <cell r="E1240">
            <v>512.29</v>
          </cell>
          <cell r="F1240">
            <v>108.2</v>
          </cell>
          <cell r="G1240">
            <v>620.49</v>
          </cell>
        </row>
        <row r="1241">
          <cell r="A1241" t="str">
            <v>23.09.100</v>
          </cell>
          <cell r="C1241" t="str">
            <v>Porta lisa com batente madeira - 160 x 210 cm</v>
          </cell>
          <cell r="D1241" t="str">
            <v>un</v>
          </cell>
          <cell r="E1241">
            <v>508.09</v>
          </cell>
          <cell r="F1241">
            <v>125.2</v>
          </cell>
          <cell r="G1241">
            <v>633.29</v>
          </cell>
        </row>
        <row r="1242">
          <cell r="A1242" t="str">
            <v>23.09.420</v>
          </cell>
          <cell r="C1242" t="str">
            <v>Porta lisa com batente em alumínio, largura 60 cm, altura de 105 a 200 cm</v>
          </cell>
          <cell r="D1242" t="str">
            <v>un</v>
          </cell>
          <cell r="E1242">
            <v>193.21</v>
          </cell>
          <cell r="F1242">
            <v>43.28</v>
          </cell>
          <cell r="G1242">
            <v>236.49</v>
          </cell>
        </row>
        <row r="1243">
          <cell r="A1243" t="str">
            <v>23.09.430</v>
          </cell>
          <cell r="C1243" t="str">
            <v>Porta lisa com batente em alumínio, largura 80 cm, altura de 105 a 200 cm</v>
          </cell>
          <cell r="D1243" t="str">
            <v>un</v>
          </cell>
          <cell r="E1243">
            <v>198.3</v>
          </cell>
          <cell r="F1243">
            <v>43.28</v>
          </cell>
          <cell r="G1243">
            <v>241.58</v>
          </cell>
        </row>
        <row r="1244">
          <cell r="A1244" t="str">
            <v>23.09.440</v>
          </cell>
          <cell r="C1244" t="str">
            <v>Porta lisa com batente em alumínio, largura 90 cm, altura de 105 a 200 cm</v>
          </cell>
          <cell r="D1244" t="str">
            <v>un</v>
          </cell>
          <cell r="E1244">
            <v>211.95</v>
          </cell>
          <cell r="F1244">
            <v>43.28</v>
          </cell>
          <cell r="G1244">
            <v>255.23</v>
          </cell>
        </row>
        <row r="1245">
          <cell r="A1245" t="str">
            <v>23.09.520</v>
          </cell>
          <cell r="C1245" t="str">
            <v>Porta lisa com batente metálico - 60 x 160 cm</v>
          </cell>
          <cell r="D1245" t="str">
            <v>un</v>
          </cell>
          <cell r="E1245">
            <v>267.35000000000002</v>
          </cell>
          <cell r="F1245">
            <v>43.28</v>
          </cell>
          <cell r="G1245">
            <v>310.63</v>
          </cell>
        </row>
        <row r="1246">
          <cell r="A1246" t="str">
            <v>23.09.530</v>
          </cell>
          <cell r="C1246" t="str">
            <v>Porta lisa com batente metálico - 80 x 160 cm</v>
          </cell>
          <cell r="D1246" t="str">
            <v>un</v>
          </cell>
          <cell r="E1246">
            <v>272.44</v>
          </cell>
          <cell r="F1246">
            <v>43.28</v>
          </cell>
          <cell r="G1246">
            <v>315.72000000000003</v>
          </cell>
        </row>
        <row r="1247">
          <cell r="A1247" t="str">
            <v>23.09.540</v>
          </cell>
          <cell r="C1247" t="str">
            <v>Porta lisa com batente metálico - 70 x 210 cm</v>
          </cell>
          <cell r="D1247" t="str">
            <v>un</v>
          </cell>
          <cell r="E1247">
            <v>344.84</v>
          </cell>
          <cell r="F1247">
            <v>80.38</v>
          </cell>
          <cell r="G1247">
            <v>425.22</v>
          </cell>
        </row>
        <row r="1248">
          <cell r="A1248" t="str">
            <v>23.09.550</v>
          </cell>
          <cell r="C1248" t="str">
            <v>Porta lisa com batente metálico - 80 x 210 cm</v>
          </cell>
          <cell r="D1248" t="str">
            <v>un</v>
          </cell>
          <cell r="E1248">
            <v>354.05</v>
          </cell>
          <cell r="F1248">
            <v>80.38</v>
          </cell>
          <cell r="G1248">
            <v>434.43</v>
          </cell>
        </row>
        <row r="1249">
          <cell r="A1249" t="str">
            <v>23.09.560</v>
          </cell>
          <cell r="C1249" t="str">
            <v>Porta lisa com batente metálico - 90 x 210 cm</v>
          </cell>
          <cell r="D1249" t="str">
            <v>un</v>
          </cell>
          <cell r="E1249">
            <v>371.95</v>
          </cell>
          <cell r="F1249">
            <v>80.38</v>
          </cell>
          <cell r="G1249">
            <v>452.33</v>
          </cell>
        </row>
        <row r="1250">
          <cell r="A1250" t="str">
            <v>23.09.570</v>
          </cell>
          <cell r="C1250" t="str">
            <v>Porta lisa com batente metálico - 120 x 210 cm</v>
          </cell>
          <cell r="D1250" t="str">
            <v>un</v>
          </cell>
          <cell r="E1250">
            <v>496.15</v>
          </cell>
          <cell r="F1250">
            <v>105.1</v>
          </cell>
          <cell r="G1250">
            <v>601.25</v>
          </cell>
        </row>
        <row r="1251">
          <cell r="A1251" t="str">
            <v>23.09.590</v>
          </cell>
          <cell r="C1251" t="str">
            <v>Porta lisa com batente metálico - 160 x 210 cm</v>
          </cell>
          <cell r="D1251" t="str">
            <v>un</v>
          </cell>
          <cell r="E1251">
            <v>523.33000000000004</v>
          </cell>
          <cell r="F1251">
            <v>105.1</v>
          </cell>
          <cell r="G1251">
            <v>628.42999999999995</v>
          </cell>
        </row>
        <row r="1252">
          <cell r="A1252" t="str">
            <v>23.09.600</v>
          </cell>
          <cell r="C1252" t="str">
            <v>Porta lisa com batente metálico - 60 x 180 cm</v>
          </cell>
          <cell r="D1252" t="str">
            <v>un</v>
          </cell>
          <cell r="E1252">
            <v>301.74</v>
          </cell>
          <cell r="F1252">
            <v>43.28</v>
          </cell>
          <cell r="G1252">
            <v>345.02</v>
          </cell>
        </row>
        <row r="1253">
          <cell r="A1253" t="str">
            <v>23.09.610</v>
          </cell>
          <cell r="C1253" t="str">
            <v>Porta lisa com batente metálico - 60 x 210 cm</v>
          </cell>
          <cell r="D1253" t="str">
            <v>un</v>
          </cell>
          <cell r="E1253">
            <v>340.46</v>
          </cell>
          <cell r="F1253">
            <v>43.28</v>
          </cell>
          <cell r="G1253">
            <v>383.74</v>
          </cell>
        </row>
        <row r="1254">
          <cell r="A1254" t="str">
            <v>23.09.630</v>
          </cell>
          <cell r="C1254" t="str">
            <v>Porta lisa com batente madeira, 2 folhas - 140 x 210 cm</v>
          </cell>
          <cell r="D1254" t="str">
            <v>un</v>
          </cell>
          <cell r="E1254">
            <v>569.80999999999995</v>
          </cell>
          <cell r="F1254">
            <v>108.2</v>
          </cell>
          <cell r="G1254">
            <v>678.01</v>
          </cell>
        </row>
        <row r="1255">
          <cell r="A1255" t="str">
            <v>23.11</v>
          </cell>
          <cell r="B1255" t="str">
            <v>Porta lisa para acabamento em verniz montada com batente</v>
          </cell>
        </row>
        <row r="1256">
          <cell r="A1256" t="str">
            <v>23.11.010</v>
          </cell>
          <cell r="C1256" t="str">
            <v>Acréscimo de bandeira - porta lisa para acabamento em verniz, com batente de madeira</v>
          </cell>
          <cell r="D1256" t="str">
            <v>m²</v>
          </cell>
          <cell r="E1256">
            <v>139.85</v>
          </cell>
          <cell r="F1256">
            <v>42.66</v>
          </cell>
          <cell r="G1256">
            <v>182.51</v>
          </cell>
        </row>
        <row r="1257">
          <cell r="A1257" t="str">
            <v>23.11.030</v>
          </cell>
          <cell r="C1257" t="str">
            <v>Porta lisa para acabamento em verniz, com batente de madeira - 70 x 210 cm</v>
          </cell>
          <cell r="D1257" t="str">
            <v>un</v>
          </cell>
          <cell r="E1257">
            <v>278.08999999999997</v>
          </cell>
          <cell r="F1257">
            <v>86.57</v>
          </cell>
          <cell r="G1257">
            <v>364.66</v>
          </cell>
        </row>
        <row r="1258">
          <cell r="A1258" t="str">
            <v>23.11.040</v>
          </cell>
          <cell r="C1258" t="str">
            <v>Porta lisa para acabamento em verniz, com batente de madeira - 80 x 210 cm</v>
          </cell>
          <cell r="D1258" t="str">
            <v>un</v>
          </cell>
          <cell r="E1258">
            <v>279.52999999999997</v>
          </cell>
          <cell r="F1258">
            <v>86.57</v>
          </cell>
          <cell r="G1258">
            <v>366.1</v>
          </cell>
        </row>
        <row r="1259">
          <cell r="A1259" t="str">
            <v>23.11.050</v>
          </cell>
          <cell r="C1259" t="str">
            <v>Porta lisa para acabamento em verniz, com batente de madeira - 90 x 210 cm</v>
          </cell>
          <cell r="D1259" t="str">
            <v>un</v>
          </cell>
          <cell r="E1259">
            <v>295.79000000000002</v>
          </cell>
          <cell r="F1259">
            <v>86.57</v>
          </cell>
          <cell r="G1259">
            <v>382.36</v>
          </cell>
        </row>
        <row r="1260">
          <cell r="A1260" t="str">
            <v>23.12</v>
          </cell>
          <cell r="B1260" t="str">
            <v>Porta comum completa - uso coletivo (padrão dimensional médio)</v>
          </cell>
        </row>
        <row r="1261">
          <cell r="A1261" t="str">
            <v>23.12.001</v>
          </cell>
          <cell r="C1261" t="str">
            <v>Porta lisa de madeira, interna "PIM", para acabamento em pintura, padrão dimensional médio, com ferragens, completo - 80 x 210 cm</v>
          </cell>
          <cell r="D1261" t="str">
            <v>un</v>
          </cell>
          <cell r="E1261">
            <v>528.23</v>
          </cell>
          <cell r="F1261">
            <v>0</v>
          </cell>
          <cell r="G1261">
            <v>528.23</v>
          </cell>
        </row>
        <row r="1262">
          <cell r="A1262" t="str">
            <v>23.13</v>
          </cell>
          <cell r="B1262" t="str">
            <v>Porta comum completa - uso público (padrão dimensional médio/pesado)</v>
          </cell>
        </row>
        <row r="1263">
          <cell r="A1263" t="str">
            <v>23.13.001</v>
          </cell>
          <cell r="C1263" t="str">
            <v>Porta lisa de madeira, interna "PIM", para acabamento em pintura, padrão dimensional médio/pesado, com ferragens, completo - 80 x 210 cm</v>
          </cell>
          <cell r="D1263" t="str">
            <v>un</v>
          </cell>
          <cell r="E1263">
            <v>528.23</v>
          </cell>
          <cell r="F1263">
            <v>0</v>
          </cell>
          <cell r="G1263">
            <v>528.23</v>
          </cell>
        </row>
        <row r="1264">
          <cell r="A1264" t="str">
            <v>23.13.002</v>
          </cell>
          <cell r="C1264" t="str">
            <v>Porta lisa de madeira, interna "PIM", para acabamento em pintura, padrão dimensional médio/pesado, com ferragens, completo - 90 x 210 cm</v>
          </cell>
          <cell r="D1264" t="str">
            <v>un</v>
          </cell>
          <cell r="E1264">
            <v>582.41</v>
          </cell>
          <cell r="F1264">
            <v>0</v>
          </cell>
          <cell r="G1264">
            <v>582.41</v>
          </cell>
        </row>
        <row r="1265">
          <cell r="A1265" t="str">
            <v>23.13.020</v>
          </cell>
          <cell r="C1265" t="str">
            <v>Porta lisa de madeira, interna, resistente a umidade "PIM RU", para acabamento em pintura, padrão dimensional médio/pesado, com ferragens, completo - 80 x 210 cm</v>
          </cell>
          <cell r="D1265" t="str">
            <v>un</v>
          </cell>
          <cell r="E1265">
            <v>528.23</v>
          </cell>
          <cell r="F1265">
            <v>0</v>
          </cell>
          <cell r="G1265">
            <v>528.23</v>
          </cell>
        </row>
        <row r="1266">
          <cell r="A1266" t="str">
            <v>23.13.040</v>
          </cell>
          <cell r="C1266" t="str">
            <v>Porta lisa de madeira, interna, resistente a umidade "PIM RU", para acabamento revestido ou em pintura, para divisória sanitária, padrão dimensional médio/pesado, com ferragens, completo - 80 x 190 cm</v>
          </cell>
          <cell r="D1266" t="str">
            <v>un</v>
          </cell>
          <cell r="E1266">
            <v>528.23</v>
          </cell>
          <cell r="F1266">
            <v>0</v>
          </cell>
          <cell r="G1266">
            <v>528.23</v>
          </cell>
        </row>
        <row r="1267">
          <cell r="A1267" t="str">
            <v>23.13.052</v>
          </cell>
          <cell r="C1267" t="str">
            <v>Porta lisa de madeira, interna, resistente a umidade "PIM RU", para acabamento em pintura, tipo acessível, padrão dimensional médio/pesado, com ferragens, completo - 90 x 210 cm</v>
          </cell>
          <cell r="D1267" t="str">
            <v>un</v>
          </cell>
          <cell r="E1267">
            <v>582.41</v>
          </cell>
          <cell r="F1267">
            <v>0</v>
          </cell>
          <cell r="G1267">
            <v>582.41</v>
          </cell>
        </row>
        <row r="1268">
          <cell r="A1268" t="str">
            <v>23.13.064</v>
          </cell>
          <cell r="C1268" t="str">
            <v>Porta lisa de madeira, interna, resistente a umidade "PIM RU", para acabamento em pintura, de correr ou deslizante, tipo acessível, padrão dimensional pesado, com sistema deslizante e ferragens, completo - 100 x 210 cm</v>
          </cell>
          <cell r="D1268" t="str">
            <v>un</v>
          </cell>
          <cell r="E1268">
            <v>611.6</v>
          </cell>
          <cell r="F1268">
            <v>0</v>
          </cell>
          <cell r="G1268">
            <v>611.6</v>
          </cell>
        </row>
        <row r="1269">
          <cell r="A1269" t="str">
            <v>23.20</v>
          </cell>
          <cell r="B1269" t="str">
            <v>Reparos, conservações e complementos - GRUPO 23</v>
          </cell>
        </row>
        <row r="1270">
          <cell r="A1270" t="str">
            <v>23.20.020</v>
          </cell>
          <cell r="C1270" t="str">
            <v>Recolocação de batentes de madeira</v>
          </cell>
          <cell r="D1270" t="str">
            <v>un</v>
          </cell>
          <cell r="E1270">
            <v>1.96</v>
          </cell>
          <cell r="F1270">
            <v>40.19</v>
          </cell>
          <cell r="G1270">
            <v>42.15</v>
          </cell>
        </row>
        <row r="1271">
          <cell r="A1271" t="str">
            <v>23.20.040</v>
          </cell>
          <cell r="C1271" t="str">
            <v>Recolocação de folhas de porta ou janela</v>
          </cell>
          <cell r="D1271" t="str">
            <v>un</v>
          </cell>
          <cell r="E1271">
            <v>0</v>
          </cell>
          <cell r="F1271">
            <v>49.45</v>
          </cell>
          <cell r="G1271">
            <v>49.45</v>
          </cell>
        </row>
        <row r="1272">
          <cell r="A1272" t="str">
            <v>23.20.060</v>
          </cell>
          <cell r="C1272" t="str">
            <v>Recolocação de guarnição ou molduras</v>
          </cell>
          <cell r="D1272" t="str">
            <v>m</v>
          </cell>
          <cell r="E1272">
            <v>0</v>
          </cell>
          <cell r="F1272">
            <v>1.54</v>
          </cell>
          <cell r="G1272">
            <v>1.54</v>
          </cell>
        </row>
        <row r="1273">
          <cell r="A1273" t="str">
            <v>23.20.100</v>
          </cell>
          <cell r="C1273" t="str">
            <v>Batente de madeira para porta</v>
          </cell>
          <cell r="D1273" t="str">
            <v>m</v>
          </cell>
          <cell r="E1273">
            <v>25.66</v>
          </cell>
          <cell r="F1273">
            <v>9.2799999999999994</v>
          </cell>
          <cell r="G1273">
            <v>34.94</v>
          </cell>
        </row>
        <row r="1274">
          <cell r="A1274" t="str">
            <v>23.20.110</v>
          </cell>
          <cell r="C1274" t="str">
            <v>Visor fixo e requadro de madeira para porta, para receber vidro</v>
          </cell>
          <cell r="D1274" t="str">
            <v>m²</v>
          </cell>
          <cell r="E1274">
            <v>914.3</v>
          </cell>
          <cell r="F1274">
            <v>123.64</v>
          </cell>
          <cell r="G1274">
            <v>1037.94</v>
          </cell>
        </row>
        <row r="1275">
          <cell r="A1275" t="str">
            <v>23.20.120</v>
          </cell>
          <cell r="C1275" t="str">
            <v>Guarnição de madeira</v>
          </cell>
          <cell r="D1275" t="str">
            <v>m</v>
          </cell>
          <cell r="E1275">
            <v>2.82</v>
          </cell>
          <cell r="F1275">
            <v>1.54</v>
          </cell>
          <cell r="G1275">
            <v>4.3600000000000003</v>
          </cell>
        </row>
        <row r="1276">
          <cell r="A1276" t="str">
            <v>23.20.140</v>
          </cell>
          <cell r="C1276" t="str">
            <v>Acréscimo de visor completo em porta de madeira</v>
          </cell>
          <cell r="D1276" t="str">
            <v>un</v>
          </cell>
          <cell r="E1276">
            <v>237.58</v>
          </cell>
          <cell r="F1276">
            <v>0</v>
          </cell>
          <cell r="G1276">
            <v>237.58</v>
          </cell>
        </row>
        <row r="1277">
          <cell r="A1277" t="str">
            <v>23.20.160</v>
          </cell>
          <cell r="C1277" t="str">
            <v>Folha de porta veneziana maciça, sob medida</v>
          </cell>
          <cell r="D1277" t="str">
            <v>m²</v>
          </cell>
          <cell r="E1277">
            <v>554.29999999999995</v>
          </cell>
          <cell r="F1277">
            <v>15.47</v>
          </cell>
          <cell r="G1277">
            <v>569.77</v>
          </cell>
        </row>
        <row r="1278">
          <cell r="A1278" t="str">
            <v>23.20.170</v>
          </cell>
          <cell r="C1278" t="str">
            <v>Folha de porta lisa folheada com madeira, sob medida</v>
          </cell>
          <cell r="D1278" t="str">
            <v>m²</v>
          </cell>
          <cell r="E1278">
            <v>117.29</v>
          </cell>
          <cell r="F1278">
            <v>15.47</v>
          </cell>
          <cell r="G1278">
            <v>132.76</v>
          </cell>
        </row>
        <row r="1279">
          <cell r="A1279" t="str">
            <v>23.20.180</v>
          </cell>
          <cell r="C1279" t="str">
            <v>Folha de porta em madeira para receber vidro, sob medida</v>
          </cell>
          <cell r="D1279" t="str">
            <v>m²</v>
          </cell>
          <cell r="E1279">
            <v>507.29</v>
          </cell>
          <cell r="F1279">
            <v>15.47</v>
          </cell>
          <cell r="G1279">
            <v>522.76</v>
          </cell>
        </row>
        <row r="1280">
          <cell r="A1280" t="str">
            <v>23.20.310</v>
          </cell>
          <cell r="C1280" t="str">
            <v>Folha de porta lisa comum - 60 x 210 cm</v>
          </cell>
          <cell r="D1280" t="str">
            <v>un</v>
          </cell>
          <cell r="E1280">
            <v>130.18</v>
          </cell>
          <cell r="F1280">
            <v>46.38</v>
          </cell>
          <cell r="G1280">
            <v>176.56</v>
          </cell>
        </row>
        <row r="1281">
          <cell r="A1281" t="str">
            <v>23.20.320</v>
          </cell>
          <cell r="C1281" t="str">
            <v>Folha de porta lisa comum - 70 x 210 cm</v>
          </cell>
          <cell r="D1281" t="str">
            <v>un</v>
          </cell>
          <cell r="E1281">
            <v>130.31</v>
          </cell>
          <cell r="F1281">
            <v>46.38</v>
          </cell>
          <cell r="G1281">
            <v>176.69</v>
          </cell>
        </row>
        <row r="1282">
          <cell r="A1282" t="str">
            <v>23.20.330</v>
          </cell>
          <cell r="C1282" t="str">
            <v>Folha de porta lisa comum - 80 x 210 cm</v>
          </cell>
          <cell r="D1282" t="str">
            <v>un</v>
          </cell>
          <cell r="E1282">
            <v>135.27000000000001</v>
          </cell>
          <cell r="F1282">
            <v>46.38</v>
          </cell>
          <cell r="G1282">
            <v>181.65</v>
          </cell>
        </row>
        <row r="1283">
          <cell r="A1283" t="str">
            <v>23.20.340</v>
          </cell>
          <cell r="C1283" t="str">
            <v>Folha de porta lisa comum - 90 x 210 cm</v>
          </cell>
          <cell r="D1283" t="str">
            <v>un</v>
          </cell>
          <cell r="E1283">
            <v>148.91999999999999</v>
          </cell>
          <cell r="F1283">
            <v>46.38</v>
          </cell>
          <cell r="G1283">
            <v>195.3</v>
          </cell>
        </row>
        <row r="1284">
          <cell r="A1284" t="str">
            <v>23.20.450</v>
          </cell>
          <cell r="C1284" t="str">
            <v>Folha de porta em laminado fenólico melamínico com acabamento liso - 70 x 210 cm</v>
          </cell>
          <cell r="D1284" t="str">
            <v>un</v>
          </cell>
          <cell r="E1284">
            <v>664.31</v>
          </cell>
          <cell r="F1284">
            <v>46.38</v>
          </cell>
          <cell r="G1284">
            <v>710.69</v>
          </cell>
        </row>
        <row r="1285">
          <cell r="A1285" t="str">
            <v>23.20.460</v>
          </cell>
          <cell r="C1285" t="str">
            <v>Folha de porta em laminado fenólico melamínico com acabamento liso - 90 x 210 cm</v>
          </cell>
          <cell r="D1285" t="str">
            <v>un</v>
          </cell>
          <cell r="E1285">
            <v>708.49</v>
          </cell>
          <cell r="F1285">
            <v>46.38</v>
          </cell>
          <cell r="G1285">
            <v>754.87</v>
          </cell>
        </row>
        <row r="1286">
          <cell r="A1286" t="str">
            <v>23.20.550</v>
          </cell>
          <cell r="C1286" t="str">
            <v>Folha de porta em laminado fenólico melamínico com acabamento liso - 80 x 210 cm</v>
          </cell>
          <cell r="D1286" t="str">
            <v>un</v>
          </cell>
          <cell r="E1286">
            <v>708.49</v>
          </cell>
          <cell r="F1286">
            <v>46.38</v>
          </cell>
          <cell r="G1286">
            <v>754.87</v>
          </cell>
        </row>
        <row r="1287">
          <cell r="A1287" t="str">
            <v>23.20.600</v>
          </cell>
          <cell r="C1287" t="str">
            <v>Folha de porta em madeira com tela de proteção tipo mosqueteira</v>
          </cell>
          <cell r="D1287" t="str">
            <v>m²</v>
          </cell>
          <cell r="E1287">
            <v>584.02</v>
          </cell>
          <cell r="F1287">
            <v>46.38</v>
          </cell>
          <cell r="G1287">
            <v>630.4</v>
          </cell>
        </row>
        <row r="1288">
          <cell r="A1288" t="str">
            <v>24</v>
          </cell>
          <cell r="B1288" t="str">
            <v>ESQUADRIA, SERRALHERIA E ELEMENTO EM FERRO</v>
          </cell>
        </row>
        <row r="1289">
          <cell r="A1289" t="str">
            <v>24.01</v>
          </cell>
          <cell r="B1289" t="str">
            <v>Caixilho em ferro</v>
          </cell>
        </row>
        <row r="1290">
          <cell r="A1290" t="str">
            <v>24.01.010</v>
          </cell>
          <cell r="C1290" t="str">
            <v>Caixilho em ferro fixo, sob medida</v>
          </cell>
          <cell r="D1290" t="str">
            <v>m²</v>
          </cell>
          <cell r="E1290">
            <v>721.92</v>
          </cell>
          <cell r="F1290">
            <v>19.62</v>
          </cell>
          <cell r="G1290">
            <v>741.54</v>
          </cell>
        </row>
        <row r="1291">
          <cell r="A1291" t="str">
            <v>24.01.030</v>
          </cell>
          <cell r="C1291" t="str">
            <v>Caixilho em ferro basculante, sob medida</v>
          </cell>
          <cell r="D1291" t="str">
            <v>m²</v>
          </cell>
          <cell r="E1291">
            <v>634.95000000000005</v>
          </cell>
          <cell r="F1291">
            <v>19.62</v>
          </cell>
          <cell r="G1291">
            <v>654.57000000000005</v>
          </cell>
        </row>
        <row r="1292">
          <cell r="A1292" t="str">
            <v>24.01.070</v>
          </cell>
          <cell r="C1292" t="str">
            <v>Caixilho em ferro de correr, sob medida</v>
          </cell>
          <cell r="D1292" t="str">
            <v>m²</v>
          </cell>
          <cell r="E1292">
            <v>742.58</v>
          </cell>
          <cell r="F1292">
            <v>19.62</v>
          </cell>
          <cell r="G1292">
            <v>762.2</v>
          </cell>
        </row>
        <row r="1293">
          <cell r="A1293" t="str">
            <v>24.01.080</v>
          </cell>
          <cell r="C1293" t="str">
            <v>Caixilho em ferro de correr, linha comercial</v>
          </cell>
          <cell r="D1293" t="str">
            <v>m²</v>
          </cell>
          <cell r="E1293">
            <v>227.58</v>
          </cell>
          <cell r="F1293">
            <v>19.62</v>
          </cell>
          <cell r="G1293">
            <v>247.2</v>
          </cell>
        </row>
        <row r="1294">
          <cell r="A1294" t="str">
            <v>24.01.090</v>
          </cell>
          <cell r="C1294" t="str">
            <v>Caixilho em ferro com ventilação permanente, sob medida</v>
          </cell>
          <cell r="D1294" t="str">
            <v>m²</v>
          </cell>
          <cell r="E1294">
            <v>580.9</v>
          </cell>
          <cell r="F1294">
            <v>19.62</v>
          </cell>
          <cell r="G1294">
            <v>600.52</v>
          </cell>
        </row>
        <row r="1295">
          <cell r="A1295" t="str">
            <v>24.01.100</v>
          </cell>
          <cell r="C1295" t="str">
            <v>Caixilho em ferro tipo veneziana, linha comercial</v>
          </cell>
          <cell r="D1295" t="str">
            <v>m²</v>
          </cell>
          <cell r="E1295">
            <v>379.07</v>
          </cell>
          <cell r="F1295">
            <v>19.62</v>
          </cell>
          <cell r="G1295">
            <v>398.69</v>
          </cell>
        </row>
        <row r="1296">
          <cell r="A1296" t="str">
            <v>24.01.110</v>
          </cell>
          <cell r="C1296" t="str">
            <v>Caixilho em ferro tipo veneziana, sob medida</v>
          </cell>
          <cell r="D1296" t="str">
            <v>m²</v>
          </cell>
          <cell r="E1296">
            <v>632.33000000000004</v>
          </cell>
          <cell r="F1296">
            <v>19.62</v>
          </cell>
          <cell r="G1296">
            <v>651.95000000000005</v>
          </cell>
        </row>
        <row r="1297">
          <cell r="A1297" t="str">
            <v>24.01.120</v>
          </cell>
          <cell r="C1297" t="str">
            <v>Caixilho tipo veneziana industrial com montantes em aço galvanizado e aletas em fibra de vidro</v>
          </cell>
          <cell r="D1297" t="str">
            <v>m²</v>
          </cell>
          <cell r="E1297">
            <v>185.9</v>
          </cell>
          <cell r="F1297">
            <v>0</v>
          </cell>
          <cell r="G1297">
            <v>185.9</v>
          </cell>
        </row>
        <row r="1298">
          <cell r="A1298" t="str">
            <v>24.01.180</v>
          </cell>
          <cell r="C1298" t="str">
            <v>Caixilho removível em tela de aço galvanizado, tipo ondulada com malha de 1", fio 12, com requadro tubular de aço carbono, sob medida</v>
          </cell>
          <cell r="D1298" t="str">
            <v>m²</v>
          </cell>
          <cell r="E1298">
            <v>321.14999999999998</v>
          </cell>
          <cell r="F1298">
            <v>18.89</v>
          </cell>
          <cell r="G1298">
            <v>340.04</v>
          </cell>
        </row>
        <row r="1299">
          <cell r="A1299" t="str">
            <v>24.01.190</v>
          </cell>
          <cell r="C1299" t="str">
            <v>Caixilho fixo em tela de aço galvanizado tipo ondulada com malha de 1/2", fio 12, com requadro em cantoneira de aço carbono, sob medida</v>
          </cell>
          <cell r="D1299" t="str">
            <v>m²</v>
          </cell>
          <cell r="E1299">
            <v>318.97000000000003</v>
          </cell>
          <cell r="F1299">
            <v>18.89</v>
          </cell>
          <cell r="G1299">
            <v>337.86</v>
          </cell>
        </row>
        <row r="1300">
          <cell r="A1300" t="str">
            <v>24.01.200</v>
          </cell>
          <cell r="C1300" t="str">
            <v>Caixilho fixo em aço SAE 1010/1020 para vidro à prova de bala, sob medida</v>
          </cell>
          <cell r="D1300" t="str">
            <v>m²</v>
          </cell>
          <cell r="E1300">
            <v>921.59</v>
          </cell>
          <cell r="F1300">
            <v>50</v>
          </cell>
          <cell r="G1300">
            <v>971.59</v>
          </cell>
        </row>
        <row r="1301">
          <cell r="A1301" t="str">
            <v>24.01.280</v>
          </cell>
          <cell r="C1301" t="str">
            <v>Caixilho tipo guichê em chapa de aço</v>
          </cell>
          <cell r="D1301" t="str">
            <v>m²</v>
          </cell>
          <cell r="E1301">
            <v>599.54</v>
          </cell>
          <cell r="F1301">
            <v>64.849999999999994</v>
          </cell>
          <cell r="G1301">
            <v>664.39</v>
          </cell>
        </row>
        <row r="1302">
          <cell r="A1302" t="str">
            <v>24.02</v>
          </cell>
          <cell r="B1302" t="str">
            <v>Portas, portões e gradis</v>
          </cell>
        </row>
        <row r="1303">
          <cell r="A1303" t="str">
            <v>24.02.010</v>
          </cell>
          <cell r="C1303" t="str">
            <v>Porta em ferro de abrir, para receber vidro, sob medida</v>
          </cell>
          <cell r="D1303" t="str">
            <v>m²</v>
          </cell>
          <cell r="E1303">
            <v>742.28</v>
          </cell>
          <cell r="F1303">
            <v>58.79</v>
          </cell>
          <cell r="G1303">
            <v>801.07</v>
          </cell>
        </row>
        <row r="1304">
          <cell r="A1304" t="str">
            <v>24.02.040</v>
          </cell>
          <cell r="C1304" t="str">
            <v>Porta/portão tipo gradil sob medida</v>
          </cell>
          <cell r="D1304" t="str">
            <v>m²</v>
          </cell>
          <cell r="E1304">
            <v>583.95000000000005</v>
          </cell>
          <cell r="F1304">
            <v>58.79</v>
          </cell>
          <cell r="G1304">
            <v>642.74</v>
          </cell>
        </row>
        <row r="1305">
          <cell r="A1305" t="str">
            <v>24.02.050</v>
          </cell>
          <cell r="C1305" t="str">
            <v>Porta corta-fogo classe P.90 de 90 x 210 cm, completa, com maçaneta tipo alavanca</v>
          </cell>
          <cell r="D1305" t="str">
            <v>un</v>
          </cell>
          <cell r="E1305">
            <v>805.24</v>
          </cell>
          <cell r="F1305">
            <v>103.64</v>
          </cell>
          <cell r="G1305">
            <v>908.88</v>
          </cell>
        </row>
        <row r="1306">
          <cell r="A1306" t="str">
            <v>24.02.052</v>
          </cell>
          <cell r="C1306" t="str">
            <v>Porta corta-fogo classe P.90 de 100 x 210 cm, completa, com maçaneta tipo alavanca</v>
          </cell>
          <cell r="D1306" t="str">
            <v>un</v>
          </cell>
          <cell r="E1306">
            <v>785.51</v>
          </cell>
          <cell r="F1306">
            <v>103.64</v>
          </cell>
          <cell r="G1306">
            <v>889.15</v>
          </cell>
        </row>
        <row r="1307">
          <cell r="A1307" t="str">
            <v>24.02.054</v>
          </cell>
          <cell r="C1307" t="str">
            <v>Porta corta-fogo classe P.90, com barra antipânico numa face e maçaneta na outra, completa</v>
          </cell>
          <cell r="D1307" t="str">
            <v>m²</v>
          </cell>
          <cell r="E1307">
            <v>956.63</v>
          </cell>
          <cell r="F1307">
            <v>103.64</v>
          </cell>
          <cell r="G1307">
            <v>1060.27</v>
          </cell>
        </row>
        <row r="1308">
          <cell r="A1308" t="str">
            <v>24.02.056</v>
          </cell>
          <cell r="C1308" t="str">
            <v>Porta corta-fogo classe P.120 de 80 x 210 cm, com uma folha de abrir, completa</v>
          </cell>
          <cell r="D1308" t="str">
            <v>un</v>
          </cell>
          <cell r="E1308">
            <v>1027.9100000000001</v>
          </cell>
          <cell r="F1308">
            <v>112.73</v>
          </cell>
          <cell r="G1308">
            <v>1140.6400000000001</v>
          </cell>
        </row>
        <row r="1309">
          <cell r="A1309" t="str">
            <v>24.02.058</v>
          </cell>
          <cell r="C1309" t="str">
            <v>Porta corta-fogo classe P.120 de 90 x 210 cm, com uma folha de abrir, completa</v>
          </cell>
          <cell r="D1309" t="str">
            <v>un</v>
          </cell>
          <cell r="E1309">
            <v>1014.22</v>
          </cell>
          <cell r="F1309">
            <v>112.73</v>
          </cell>
          <cell r="G1309">
            <v>1126.95</v>
          </cell>
        </row>
        <row r="1310">
          <cell r="A1310" t="str">
            <v>24.02.060</v>
          </cell>
          <cell r="C1310" t="str">
            <v>Porta/portão de abrir em chapa, sob medida</v>
          </cell>
          <cell r="D1310" t="str">
            <v>m²</v>
          </cell>
          <cell r="E1310">
            <v>757.2</v>
          </cell>
          <cell r="F1310">
            <v>58.79</v>
          </cell>
          <cell r="G1310">
            <v>815.99</v>
          </cell>
        </row>
        <row r="1311">
          <cell r="A1311" t="str">
            <v>24.02.070</v>
          </cell>
          <cell r="C1311" t="str">
            <v>Porta de ferro de abrir tipo veneziana, linha comercial</v>
          </cell>
          <cell r="D1311" t="str">
            <v>m²</v>
          </cell>
          <cell r="E1311">
            <v>344.29</v>
          </cell>
          <cell r="F1311">
            <v>58.79</v>
          </cell>
          <cell r="G1311">
            <v>403.08</v>
          </cell>
        </row>
        <row r="1312">
          <cell r="A1312" t="str">
            <v>24.02.080</v>
          </cell>
          <cell r="C1312" t="str">
            <v>Porta/portão de abrir em veneziana de ferro, sob medida</v>
          </cell>
          <cell r="D1312" t="str">
            <v>m²</v>
          </cell>
          <cell r="E1312">
            <v>1094.32</v>
          </cell>
          <cell r="F1312">
            <v>58.79</v>
          </cell>
          <cell r="G1312">
            <v>1153.1099999999999</v>
          </cell>
        </row>
        <row r="1313">
          <cell r="A1313" t="str">
            <v>24.02.100</v>
          </cell>
          <cell r="C1313" t="str">
            <v>Portão tubular em tela de aço galvanizado até 2,50 m de altura, completo</v>
          </cell>
          <cell r="D1313" t="str">
            <v>m²</v>
          </cell>
          <cell r="E1313">
            <v>424.24</v>
          </cell>
          <cell r="F1313">
            <v>44.85</v>
          </cell>
          <cell r="G1313">
            <v>469.09</v>
          </cell>
        </row>
        <row r="1314">
          <cell r="A1314" t="str">
            <v>24.02.270</v>
          </cell>
          <cell r="C1314" t="str">
            <v>Portão de 2 folhas, tubular em tela de aço galvanizado acima de 2,50 m de altura, completo</v>
          </cell>
          <cell r="D1314" t="str">
            <v>m²</v>
          </cell>
          <cell r="E1314">
            <v>425.75</v>
          </cell>
          <cell r="F1314">
            <v>58.79</v>
          </cell>
          <cell r="G1314">
            <v>484.54</v>
          </cell>
        </row>
        <row r="1315">
          <cell r="A1315" t="str">
            <v>24.02.280</v>
          </cell>
          <cell r="C1315" t="str">
            <v>Porta/portão de correr em tela ondulada de aço galvanizado, sob medida</v>
          </cell>
          <cell r="D1315" t="str">
            <v>m²</v>
          </cell>
          <cell r="E1315">
            <v>369.14</v>
          </cell>
          <cell r="F1315">
            <v>58.79</v>
          </cell>
          <cell r="G1315">
            <v>427.93</v>
          </cell>
        </row>
        <row r="1316">
          <cell r="A1316" t="str">
            <v>24.02.290</v>
          </cell>
          <cell r="C1316" t="str">
            <v>Porta/portão de correr em chapa cega dupla, sob medida</v>
          </cell>
          <cell r="D1316" t="str">
            <v>m²</v>
          </cell>
          <cell r="E1316">
            <v>1117.42</v>
          </cell>
          <cell r="F1316">
            <v>58.79</v>
          </cell>
          <cell r="G1316">
            <v>1176.21</v>
          </cell>
        </row>
        <row r="1317">
          <cell r="A1317" t="str">
            <v>24.02.410</v>
          </cell>
          <cell r="C1317" t="str">
            <v>Porta em ferro de correr, para receber vidro, sob medida</v>
          </cell>
          <cell r="D1317" t="str">
            <v>m²</v>
          </cell>
          <cell r="E1317">
            <v>1092.43</v>
          </cell>
          <cell r="F1317">
            <v>58.79</v>
          </cell>
          <cell r="G1317">
            <v>1151.22</v>
          </cell>
        </row>
        <row r="1318">
          <cell r="A1318" t="str">
            <v>24.02.430</v>
          </cell>
          <cell r="C1318" t="str">
            <v>Porta em ferro de abrir, parte inferior chapeada, parte superior para receber vidro, sob medida</v>
          </cell>
          <cell r="D1318" t="str">
            <v>m²</v>
          </cell>
          <cell r="E1318">
            <v>999.51</v>
          </cell>
          <cell r="F1318">
            <v>58.79</v>
          </cell>
          <cell r="G1318">
            <v>1058.3</v>
          </cell>
        </row>
        <row r="1319">
          <cell r="A1319" t="str">
            <v>24.02.450</v>
          </cell>
          <cell r="C1319" t="str">
            <v>Grade de proteção para caixilhos</v>
          </cell>
          <cell r="D1319" t="str">
            <v>m²</v>
          </cell>
          <cell r="E1319">
            <v>721.86</v>
          </cell>
          <cell r="F1319">
            <v>39.07</v>
          </cell>
          <cell r="G1319">
            <v>760.93</v>
          </cell>
        </row>
        <row r="1320">
          <cell r="A1320" t="str">
            <v>24.02.460</v>
          </cell>
          <cell r="C1320" t="str">
            <v>Porta de abrir em tela ondulada de aço galvanizado, completa</v>
          </cell>
          <cell r="D1320" t="str">
            <v>m²</v>
          </cell>
          <cell r="E1320">
            <v>461.24</v>
          </cell>
          <cell r="F1320">
            <v>47.88</v>
          </cell>
          <cell r="G1320">
            <v>509.12</v>
          </cell>
        </row>
        <row r="1321">
          <cell r="A1321" t="str">
            <v>24.02.470</v>
          </cell>
          <cell r="C1321" t="str">
            <v>Portinhola de correr em chapa, para ´passa pacote´, completa, sob medida</v>
          </cell>
          <cell r="D1321" t="str">
            <v>m²</v>
          </cell>
          <cell r="E1321">
            <v>804.53</v>
          </cell>
          <cell r="F1321">
            <v>39.07</v>
          </cell>
          <cell r="G1321">
            <v>843.6</v>
          </cell>
        </row>
        <row r="1322">
          <cell r="A1322" t="str">
            <v>24.02.480</v>
          </cell>
          <cell r="C1322" t="str">
            <v>Portinhola de abrir em chapa, para ´passa pacote´, completa, sob medida</v>
          </cell>
          <cell r="D1322" t="str">
            <v>m²</v>
          </cell>
          <cell r="E1322">
            <v>834.46</v>
          </cell>
          <cell r="F1322">
            <v>39.07</v>
          </cell>
          <cell r="G1322">
            <v>873.53</v>
          </cell>
        </row>
        <row r="1323">
          <cell r="A1323" t="str">
            <v>24.02.490</v>
          </cell>
          <cell r="C1323" t="str">
            <v>Grade em barra chata soldada de 1 1/2´ x 1/4´, sob medida</v>
          </cell>
          <cell r="D1323" t="str">
            <v>m²</v>
          </cell>
          <cell r="E1323">
            <v>1080.83</v>
          </cell>
          <cell r="F1323">
            <v>19.62</v>
          </cell>
          <cell r="G1323">
            <v>1100.45</v>
          </cell>
        </row>
        <row r="1324">
          <cell r="A1324" t="str">
            <v>24.02.590</v>
          </cell>
          <cell r="C1324" t="str">
            <v>Porta de enrolar manual, cega ou vazada</v>
          </cell>
          <cell r="D1324" t="str">
            <v>m²</v>
          </cell>
          <cell r="E1324">
            <v>264.48</v>
          </cell>
          <cell r="F1324">
            <v>30.91</v>
          </cell>
          <cell r="G1324">
            <v>295.39</v>
          </cell>
        </row>
        <row r="1325">
          <cell r="A1325" t="str">
            <v>24.02.630</v>
          </cell>
          <cell r="C1325" t="str">
            <v>Portão de 2 folhas tubular diâmetro de 3´, com tela em aço galvanizado de 2´, altura acima de 3,00 m, completo</v>
          </cell>
          <cell r="D1325" t="str">
            <v>m²</v>
          </cell>
          <cell r="E1325">
            <v>408.67</v>
          </cell>
          <cell r="F1325">
            <v>58.79</v>
          </cell>
          <cell r="G1325">
            <v>467.46</v>
          </cell>
        </row>
        <row r="1326">
          <cell r="A1326" t="str">
            <v>24.02.810</v>
          </cell>
          <cell r="C1326" t="str">
            <v>Porta/portão de abrir em chapa cega com isolamento acústico, sob medida</v>
          </cell>
          <cell r="D1326" t="str">
            <v>m²</v>
          </cell>
          <cell r="E1326">
            <v>907.31</v>
          </cell>
          <cell r="F1326">
            <v>93.3</v>
          </cell>
          <cell r="G1326">
            <v>1000.61</v>
          </cell>
        </row>
        <row r="1327">
          <cell r="A1327" t="str">
            <v>24.02.840</v>
          </cell>
          <cell r="C1327" t="str">
            <v>Portão basculante em chapa metálica, estruturado com perfis metálicos</v>
          </cell>
          <cell r="D1327" t="str">
            <v>m²</v>
          </cell>
          <cell r="E1327">
            <v>508.04</v>
          </cell>
          <cell r="F1327">
            <v>41.91</v>
          </cell>
          <cell r="G1327">
            <v>549.95000000000005</v>
          </cell>
        </row>
        <row r="1328">
          <cell r="A1328" t="str">
            <v>24.02.900</v>
          </cell>
          <cell r="C1328" t="str">
            <v>Porta de abrir em chapa dupla com visor, batente envolvente, completa</v>
          </cell>
          <cell r="D1328" t="str">
            <v>m²</v>
          </cell>
          <cell r="E1328">
            <v>1195.8499999999999</v>
          </cell>
          <cell r="F1328">
            <v>44.65</v>
          </cell>
          <cell r="G1328">
            <v>1240.5</v>
          </cell>
        </row>
        <row r="1329">
          <cell r="A1329" t="str">
            <v>24.02.930</v>
          </cell>
          <cell r="C1329" t="str">
            <v>Portão de 2 folhas tubular, com tela em aço galvanizado de 2´ e fio 10, completo</v>
          </cell>
          <cell r="D1329" t="str">
            <v>m²</v>
          </cell>
          <cell r="E1329">
            <v>371.39</v>
          </cell>
          <cell r="F1329">
            <v>58.79</v>
          </cell>
          <cell r="G1329">
            <v>430.18</v>
          </cell>
        </row>
        <row r="1330">
          <cell r="A1330" t="str">
            <v>24.03</v>
          </cell>
          <cell r="B1330" t="str">
            <v>Elementos em ferro</v>
          </cell>
        </row>
        <row r="1331">
          <cell r="A1331" t="str">
            <v>24.03.040</v>
          </cell>
          <cell r="C1331" t="str">
            <v>Guarda-corpo tubular com tela em aço galvanizado, diâmetro de 1 1/2´</v>
          </cell>
          <cell r="D1331" t="str">
            <v>m</v>
          </cell>
          <cell r="E1331">
            <v>480.04</v>
          </cell>
          <cell r="F1331">
            <v>30.91</v>
          </cell>
          <cell r="G1331">
            <v>510.95</v>
          </cell>
        </row>
        <row r="1332">
          <cell r="A1332" t="str">
            <v>24.03.060</v>
          </cell>
          <cell r="C1332" t="str">
            <v>Escada marinheiro (galvanizada)</v>
          </cell>
          <cell r="D1332" t="str">
            <v>m</v>
          </cell>
          <cell r="E1332">
            <v>483.78</v>
          </cell>
          <cell r="F1332">
            <v>12.37</v>
          </cell>
          <cell r="G1332">
            <v>496.15</v>
          </cell>
        </row>
        <row r="1333">
          <cell r="A1333" t="str">
            <v>24.03.080</v>
          </cell>
          <cell r="C1333" t="str">
            <v>Escada marinheiro com guarda corpo (degrau em ´T´)</v>
          </cell>
          <cell r="D1333" t="str">
            <v>m</v>
          </cell>
          <cell r="E1333">
            <v>936.12</v>
          </cell>
          <cell r="F1333">
            <v>30.91</v>
          </cell>
          <cell r="G1333">
            <v>967.03</v>
          </cell>
        </row>
        <row r="1334">
          <cell r="A1334" t="str">
            <v>24.03.100</v>
          </cell>
          <cell r="C1334" t="str">
            <v>Alçapão/tampa em chapa de ferro com porta cadeado</v>
          </cell>
          <cell r="D1334" t="str">
            <v>m²</v>
          </cell>
          <cell r="E1334">
            <v>1213.46</v>
          </cell>
          <cell r="F1334">
            <v>61.82</v>
          </cell>
          <cell r="G1334">
            <v>1275.28</v>
          </cell>
        </row>
        <row r="1335">
          <cell r="A1335" t="str">
            <v>24.03.200</v>
          </cell>
          <cell r="C1335" t="str">
            <v>Tela de proteção tipo mosquiteira em aço galvanizado, com requadro em perfis de ferro</v>
          </cell>
          <cell r="D1335" t="str">
            <v>m²</v>
          </cell>
          <cell r="E1335">
            <v>453.89</v>
          </cell>
          <cell r="F1335">
            <v>10.199999999999999</v>
          </cell>
          <cell r="G1335">
            <v>464.09</v>
          </cell>
        </row>
        <row r="1336">
          <cell r="A1336" t="str">
            <v>24.03.210</v>
          </cell>
          <cell r="C1336" t="str">
            <v>Tela de proteção em malha ondulada de 1´, fio 10 (BWG), com requadro</v>
          </cell>
          <cell r="D1336" t="str">
            <v>m²</v>
          </cell>
          <cell r="E1336">
            <v>411.31</v>
          </cell>
          <cell r="F1336">
            <v>30.91</v>
          </cell>
          <cell r="G1336">
            <v>442.22</v>
          </cell>
        </row>
        <row r="1337">
          <cell r="A1337" t="str">
            <v>24.03.290</v>
          </cell>
          <cell r="C1337" t="str">
            <v>Fechamento em chapa de aço galvanizada nº 14 MSG, perfurada com diâmetro de 12,7 mm, requadro em chapa dobrada</v>
          </cell>
          <cell r="D1337" t="str">
            <v>m²</v>
          </cell>
          <cell r="E1337">
            <v>731.15</v>
          </cell>
          <cell r="F1337">
            <v>19.62</v>
          </cell>
          <cell r="G1337">
            <v>750.77</v>
          </cell>
        </row>
        <row r="1338">
          <cell r="A1338" t="str">
            <v>24.03.300</v>
          </cell>
          <cell r="C1338" t="str">
            <v>Fechamento em chapa expandida losangular de 10 x 20 mm, com requadro em cantoneira de aço carbono</v>
          </cell>
          <cell r="D1338" t="str">
            <v>m²</v>
          </cell>
          <cell r="E1338">
            <v>369.43</v>
          </cell>
          <cell r="F1338">
            <v>39.07</v>
          </cell>
          <cell r="G1338">
            <v>408.5</v>
          </cell>
        </row>
        <row r="1339">
          <cell r="A1339" t="str">
            <v>24.03.310</v>
          </cell>
          <cell r="C1339" t="str">
            <v>Corrimão tubular em aço galvanizado, diâmetro 1 1/2´</v>
          </cell>
          <cell r="D1339" t="str">
            <v>m</v>
          </cell>
          <cell r="E1339">
            <v>116.06</v>
          </cell>
          <cell r="F1339">
            <v>15.47</v>
          </cell>
          <cell r="G1339">
            <v>131.53</v>
          </cell>
        </row>
        <row r="1340">
          <cell r="A1340" t="str">
            <v>24.03.320</v>
          </cell>
          <cell r="C1340" t="str">
            <v>Corrimão tubular em aço galvanizado, diâmetro 2´</v>
          </cell>
          <cell r="D1340" t="str">
            <v>m</v>
          </cell>
          <cell r="E1340">
            <v>129.96</v>
          </cell>
          <cell r="F1340">
            <v>15.47</v>
          </cell>
          <cell r="G1340">
            <v>145.43</v>
          </cell>
        </row>
        <row r="1341">
          <cell r="A1341" t="str">
            <v>24.03.340</v>
          </cell>
          <cell r="C1341" t="str">
            <v>Tampa em chapa de segurança tipo xadrez, aço galvanizado a fogo antiderrapante de 1/4´</v>
          </cell>
          <cell r="D1341" t="str">
            <v>m²</v>
          </cell>
          <cell r="E1341">
            <v>945.21</v>
          </cell>
          <cell r="F1341">
            <v>44.85</v>
          </cell>
          <cell r="G1341">
            <v>990.06</v>
          </cell>
        </row>
        <row r="1342">
          <cell r="A1342" t="str">
            <v>24.03.410</v>
          </cell>
          <cell r="C1342" t="str">
            <v>Fechamento em chapa perfurada, furos quadrados 4 x 4 mm, com requadro em cantoneira de aço carbono</v>
          </cell>
          <cell r="D1342" t="str">
            <v>m²</v>
          </cell>
          <cell r="E1342">
            <v>729.08</v>
          </cell>
          <cell r="F1342">
            <v>19.62</v>
          </cell>
          <cell r="G1342">
            <v>748.7</v>
          </cell>
        </row>
        <row r="1343">
          <cell r="A1343" t="str">
            <v>24.03.680</v>
          </cell>
          <cell r="C1343" t="str">
            <v>Grade para piso eletrofundida, malha 30 x 100 mm, com barra de 40 x 2 mm</v>
          </cell>
          <cell r="D1343" t="str">
            <v>m²</v>
          </cell>
          <cell r="E1343">
            <v>544.36</v>
          </cell>
          <cell r="F1343">
            <v>39.07</v>
          </cell>
          <cell r="G1343">
            <v>583.42999999999995</v>
          </cell>
        </row>
        <row r="1344">
          <cell r="A1344" t="str">
            <v>24.03.690</v>
          </cell>
          <cell r="C1344" t="str">
            <v>Grade para forro eletrofundida, malha 25 x 100 mm, com barra de 25 x 2 mm</v>
          </cell>
          <cell r="D1344" t="str">
            <v>m²</v>
          </cell>
          <cell r="E1344">
            <v>342</v>
          </cell>
          <cell r="F1344">
            <v>12.37</v>
          </cell>
          <cell r="G1344">
            <v>354.37</v>
          </cell>
        </row>
        <row r="1345">
          <cell r="A1345" t="str">
            <v>24.03.930</v>
          </cell>
          <cell r="C1345" t="str">
            <v>Porta de enrolar automatizada, em chapa de aço galvanizada microperfurada, com pintura eletrostática, com controle remoto</v>
          </cell>
          <cell r="D1345" t="str">
            <v>m²</v>
          </cell>
          <cell r="E1345">
            <v>506.94</v>
          </cell>
          <cell r="F1345">
            <v>0</v>
          </cell>
          <cell r="G1345">
            <v>506.94</v>
          </cell>
        </row>
        <row r="1346">
          <cell r="A1346" t="str">
            <v>24.04</v>
          </cell>
          <cell r="B1346" t="str">
            <v>Esquadria, serralheria de segurança</v>
          </cell>
        </row>
        <row r="1347">
          <cell r="A1347" t="str">
            <v>24.04.150</v>
          </cell>
          <cell r="C1347" t="str">
            <v>Porta de segurança de correr suspensa em grade de aço SAE 1045, diâmetro de 1´, completa, sem têmpera e revenimento</v>
          </cell>
          <cell r="D1347" t="str">
            <v>m²</v>
          </cell>
          <cell r="E1347">
            <v>2016.27</v>
          </cell>
          <cell r="F1347">
            <v>43.54</v>
          </cell>
          <cell r="G1347">
            <v>2059.81</v>
          </cell>
        </row>
        <row r="1348">
          <cell r="A1348" t="str">
            <v>24.04.220</v>
          </cell>
          <cell r="C1348" t="str">
            <v>Grade de segurança em aço SAE 1045, diâmetro 1´, sem têmpera e revenimento</v>
          </cell>
          <cell r="D1348" t="str">
            <v>m²</v>
          </cell>
          <cell r="E1348">
            <v>1014.86</v>
          </cell>
          <cell r="F1348">
            <v>43.54</v>
          </cell>
          <cell r="G1348">
            <v>1058.4000000000001</v>
          </cell>
        </row>
        <row r="1349">
          <cell r="A1349" t="str">
            <v>24.04.230</v>
          </cell>
          <cell r="C1349" t="str">
            <v>Grade de segurança em aço SAE 1045, para janela, diâmetro 1´, sem têmpera e revenimento</v>
          </cell>
          <cell r="D1349" t="str">
            <v>m²</v>
          </cell>
          <cell r="E1349">
            <v>1128.96</v>
          </cell>
          <cell r="F1349">
            <v>43.54</v>
          </cell>
          <cell r="G1349">
            <v>1172.5</v>
          </cell>
        </row>
        <row r="1350">
          <cell r="A1350" t="str">
            <v>24.04.240</v>
          </cell>
          <cell r="C1350" t="str">
            <v>Grade de segurança em aço SAE 1045 chapeada, diâmetro 1´, sem têmpera e revenimento</v>
          </cell>
          <cell r="D1350" t="str">
            <v>m²</v>
          </cell>
          <cell r="E1350">
            <v>1642.81</v>
          </cell>
          <cell r="F1350">
            <v>43.54</v>
          </cell>
          <cell r="G1350">
            <v>1686.35</v>
          </cell>
        </row>
        <row r="1351">
          <cell r="A1351" t="str">
            <v>24.04.250</v>
          </cell>
          <cell r="C1351" t="str">
            <v>Porta de segurança de abrir em grade de aço SAE 1045, diâmetro 1´, completa, sem têmpera e revenimento</v>
          </cell>
          <cell r="D1351" t="str">
            <v>m²</v>
          </cell>
          <cell r="E1351">
            <v>1411.73</v>
          </cell>
          <cell r="F1351">
            <v>79.77</v>
          </cell>
          <cell r="G1351">
            <v>1491.5</v>
          </cell>
        </row>
        <row r="1352">
          <cell r="A1352" t="str">
            <v>24.04.260</v>
          </cell>
          <cell r="C1352" t="str">
            <v>Porta de segurança de abrir em grade de aço SAE 1045 chapeada, diâmetro 1´, completa, sem têmpera e revenimento</v>
          </cell>
          <cell r="D1352" t="str">
            <v>m²</v>
          </cell>
          <cell r="E1352">
            <v>1866.82</v>
          </cell>
          <cell r="F1352">
            <v>79.77</v>
          </cell>
          <cell r="G1352">
            <v>1946.59</v>
          </cell>
        </row>
        <row r="1353">
          <cell r="A1353" t="str">
            <v>24.04.270</v>
          </cell>
          <cell r="C1353" t="str">
            <v>Porta de segurança de abrir em grade de aço SAE 1045, diâmetro 1´, com ferrolho longo embutido em caixa, completa, sem têmpera e revenimento</v>
          </cell>
          <cell r="D1353" t="str">
            <v>m²</v>
          </cell>
          <cell r="E1353">
            <v>1758.94</v>
          </cell>
          <cell r="F1353">
            <v>79.77</v>
          </cell>
          <cell r="G1353">
            <v>1838.71</v>
          </cell>
        </row>
        <row r="1354">
          <cell r="A1354" t="str">
            <v>24.04.280</v>
          </cell>
          <cell r="C1354" t="str">
            <v>Portão de segurança de abrir em grade de aço SAE 1045 chapeado, para muralha, diâmetro 1´, completo, sem têmpera e revenimento</v>
          </cell>
          <cell r="D1354" t="str">
            <v>m²</v>
          </cell>
          <cell r="E1354">
            <v>2035.97</v>
          </cell>
          <cell r="F1354">
            <v>79.77</v>
          </cell>
          <cell r="G1354">
            <v>2115.7399999999998</v>
          </cell>
        </row>
        <row r="1355">
          <cell r="A1355" t="str">
            <v>24.04.300</v>
          </cell>
          <cell r="C1355" t="str">
            <v>Grade de segurança em aço SAE 1045, diâmetro 1´, com têmpera e revenimento</v>
          </cell>
          <cell r="D1355" t="str">
            <v>m²</v>
          </cell>
          <cell r="E1355">
            <v>1232.3</v>
          </cell>
          <cell r="F1355">
            <v>43.54</v>
          </cell>
          <cell r="G1355">
            <v>1275.8399999999999</v>
          </cell>
        </row>
        <row r="1356">
          <cell r="A1356" t="str">
            <v>24.04.310</v>
          </cell>
          <cell r="C1356" t="str">
            <v>Grade de segurança em aço SAE 1045, para janela, diâmetro 1´, com têmpera e revenimento</v>
          </cell>
          <cell r="D1356" t="str">
            <v>m²</v>
          </cell>
          <cell r="E1356">
            <v>1314.2</v>
          </cell>
          <cell r="F1356">
            <v>43.54</v>
          </cell>
          <cell r="G1356">
            <v>1357.74</v>
          </cell>
        </row>
        <row r="1357">
          <cell r="A1357" t="str">
            <v>24.04.320</v>
          </cell>
          <cell r="C1357" t="str">
            <v>Grade de segurança em aço SAE 1045 chapeada, diâmetro 1´, com têmpera e revenimento</v>
          </cell>
          <cell r="D1357" t="str">
            <v>m²</v>
          </cell>
          <cell r="E1357">
            <v>1919.03</v>
          </cell>
          <cell r="F1357">
            <v>43.54</v>
          </cell>
          <cell r="G1357">
            <v>1962.57</v>
          </cell>
        </row>
        <row r="1358">
          <cell r="A1358" t="str">
            <v>24.04.330</v>
          </cell>
          <cell r="C1358" t="str">
            <v>Porta de segurança de abrir em grade de aço SAE 1045, diâmetro 1´, completa, com têmpera e revenimento</v>
          </cell>
          <cell r="D1358" t="str">
            <v>m²</v>
          </cell>
          <cell r="E1358">
            <v>1675.21</v>
          </cell>
          <cell r="F1358">
            <v>79.77</v>
          </cell>
          <cell r="G1358">
            <v>1754.98</v>
          </cell>
        </row>
        <row r="1359">
          <cell r="A1359" t="str">
            <v>24.04.340</v>
          </cell>
          <cell r="C1359" t="str">
            <v>Porta de segurança de abrir em grade de aço SAE 1045 chapeada, diâmetro 1´, completa, com têmpera e revenimento</v>
          </cell>
          <cell r="D1359" t="str">
            <v>m²</v>
          </cell>
          <cell r="E1359">
            <v>2157.29</v>
          </cell>
          <cell r="F1359">
            <v>79.77</v>
          </cell>
          <cell r="G1359">
            <v>2237.06</v>
          </cell>
        </row>
        <row r="1360">
          <cell r="A1360" t="str">
            <v>24.04.350</v>
          </cell>
          <cell r="C1360" t="str">
            <v>Porta de segurança de abrir em grade de aço SAE 1045, diâmetro 1´, com ferrolho longo embutido em caixa, completa, com têmpera e revenimento</v>
          </cell>
          <cell r="D1360" t="str">
            <v>m²</v>
          </cell>
          <cell r="E1360">
            <v>1670</v>
          </cell>
          <cell r="F1360">
            <v>79.77</v>
          </cell>
          <cell r="G1360">
            <v>1749.77</v>
          </cell>
        </row>
        <row r="1361">
          <cell r="A1361" t="str">
            <v>24.04.360</v>
          </cell>
          <cell r="C1361" t="str">
            <v>Porta de segurança de abrir em grade de aço SAE 1045 chapeada, com isolamento acústico, diâmetro 1´, completa, com têmpera e revenimento</v>
          </cell>
          <cell r="D1361" t="str">
            <v>m²</v>
          </cell>
          <cell r="E1361">
            <v>2186.85</v>
          </cell>
          <cell r="F1361">
            <v>79.77</v>
          </cell>
          <cell r="G1361">
            <v>2266.62</v>
          </cell>
        </row>
        <row r="1362">
          <cell r="A1362" t="str">
            <v>24.04.370</v>
          </cell>
          <cell r="C1362" t="str">
            <v>Portão de segurança de abrir em grade de aço SAE 1045 chapeado, para muralha, diâmetro 1´, completo, com têmpera e revenimento</v>
          </cell>
          <cell r="D1362" t="str">
            <v>m²</v>
          </cell>
          <cell r="E1362">
            <v>2352.84</v>
          </cell>
          <cell r="F1362">
            <v>79.77</v>
          </cell>
          <cell r="G1362">
            <v>2432.61</v>
          </cell>
        </row>
        <row r="1363">
          <cell r="A1363" t="str">
            <v>24.04.380</v>
          </cell>
          <cell r="C1363" t="str">
            <v>Porta de segurança de correr suspensa em grade de aço SAE 1045, chapeada, diâmetro de 1´, completa, sem têmpera e revenimento</v>
          </cell>
          <cell r="D1363" t="str">
            <v>m²</v>
          </cell>
          <cell r="E1363">
            <v>2194.9899999999998</v>
          </cell>
          <cell r="F1363">
            <v>43.54</v>
          </cell>
          <cell r="G1363">
            <v>2238.5300000000002</v>
          </cell>
        </row>
        <row r="1364">
          <cell r="A1364" t="str">
            <v>24.04.400</v>
          </cell>
          <cell r="C1364" t="str">
            <v>Porta de segurança de correr em grade de aço SAE 1045, diâmetro de 1´, completa, com têmpera e revenimento</v>
          </cell>
          <cell r="D1364" t="str">
            <v>m²</v>
          </cell>
          <cell r="E1364">
            <v>1889.34</v>
          </cell>
          <cell r="F1364">
            <v>43.54</v>
          </cell>
          <cell r="G1364">
            <v>1932.88</v>
          </cell>
        </row>
        <row r="1365">
          <cell r="A1365" t="str">
            <v>24.04.410</v>
          </cell>
          <cell r="C1365" t="str">
            <v>Porta de segurança de correr suspensa em grade de aço SAE 1045 chapeada, diâmetro de 1´, completa, com têmpera e revenimento</v>
          </cell>
          <cell r="D1365" t="str">
            <v>m²</v>
          </cell>
          <cell r="E1365">
            <v>2468.06</v>
          </cell>
          <cell r="F1365">
            <v>43.54</v>
          </cell>
          <cell r="G1365">
            <v>2511.6</v>
          </cell>
        </row>
        <row r="1366">
          <cell r="A1366" t="str">
            <v>24.04.420</v>
          </cell>
          <cell r="C1366" t="str">
            <v>Porta de segurança de correr em grade de aço SAE 1045 chapeada, diâmetro de 1´, completa, sem têmpera e revenimento</v>
          </cell>
          <cell r="D1366" t="str">
            <v>m²</v>
          </cell>
          <cell r="E1366">
            <v>1723.78</v>
          </cell>
          <cell r="F1366">
            <v>177.04</v>
          </cell>
          <cell r="G1366">
            <v>1900.82</v>
          </cell>
        </row>
        <row r="1367">
          <cell r="A1367" t="str">
            <v>24.04.430</v>
          </cell>
          <cell r="C1367" t="str">
            <v>Porta de segurança de correr em grade de aço SAE 1045, diâmetro de 1´, completa, sem têmpera e revenimento</v>
          </cell>
          <cell r="D1367" t="str">
            <v>m²</v>
          </cell>
          <cell r="E1367">
            <v>1471.11</v>
          </cell>
          <cell r="F1367">
            <v>43.54</v>
          </cell>
          <cell r="G1367">
            <v>1514.65</v>
          </cell>
        </row>
        <row r="1368">
          <cell r="A1368" t="str">
            <v>24.04.610</v>
          </cell>
          <cell r="C1368" t="str">
            <v>Caixilho de segurança em aço SAE 1010/1020 tipo fixo e de correr, para receber vidro, com bandeira tipo veneziana</v>
          </cell>
          <cell r="D1368" t="str">
            <v>m²</v>
          </cell>
          <cell r="E1368">
            <v>751.67</v>
          </cell>
          <cell r="F1368">
            <v>43.54</v>
          </cell>
          <cell r="G1368">
            <v>795.21</v>
          </cell>
        </row>
        <row r="1369">
          <cell r="A1369" t="str">
            <v>24.04.620</v>
          </cell>
          <cell r="C1369" t="str">
            <v>Guichê de segurança em grade de aço SAE 1045, diâmetro de 1´', com têmpera e revenimento</v>
          </cell>
          <cell r="D1369" t="str">
            <v>m²</v>
          </cell>
          <cell r="E1369">
            <v>1628</v>
          </cell>
          <cell r="F1369">
            <v>43.54</v>
          </cell>
          <cell r="G1369">
            <v>1671.54</v>
          </cell>
        </row>
        <row r="1370">
          <cell r="A1370" t="str">
            <v>24.04.630</v>
          </cell>
          <cell r="C1370" t="str">
            <v>Guichê de segurança em grade de aço SAE 1045, diâmetro de 1´', sem têmpera e revenimento</v>
          </cell>
          <cell r="D1370" t="str">
            <v>m²</v>
          </cell>
          <cell r="E1370">
            <v>1393.51</v>
          </cell>
          <cell r="F1370">
            <v>43.54</v>
          </cell>
          <cell r="G1370">
            <v>1437.05</v>
          </cell>
        </row>
        <row r="1371">
          <cell r="A1371" t="str">
            <v>24.06</v>
          </cell>
          <cell r="B1371" t="str">
            <v>Esquadria, serralheria e elemento em ferro.</v>
          </cell>
        </row>
        <row r="1372">
          <cell r="A1372" t="str">
            <v>24.06.030</v>
          </cell>
          <cell r="C1372" t="str">
            <v>Guarda-corpo com vidro de 8 mm, em tubo de aço galvanizado, diâmetro 1 1/2´</v>
          </cell>
          <cell r="D1372" t="str">
            <v>m</v>
          </cell>
          <cell r="E1372">
            <v>922.28</v>
          </cell>
          <cell r="F1372">
            <v>36.229999999999997</v>
          </cell>
          <cell r="G1372">
            <v>958.51</v>
          </cell>
        </row>
        <row r="1373">
          <cell r="A1373" t="str">
            <v>24.07</v>
          </cell>
          <cell r="B1373" t="str">
            <v>Portas, portões e gradis.</v>
          </cell>
        </row>
        <row r="1374">
          <cell r="A1374" t="str">
            <v>24.07.030</v>
          </cell>
          <cell r="C1374" t="str">
            <v>Porta de enrolar automatizado, em perfil meia cana perfurado, tipo transvision</v>
          </cell>
          <cell r="D1374" t="str">
            <v>m²</v>
          </cell>
          <cell r="E1374">
            <v>503.78</v>
          </cell>
          <cell r="F1374">
            <v>30.91</v>
          </cell>
          <cell r="G1374">
            <v>534.69000000000005</v>
          </cell>
        </row>
        <row r="1375">
          <cell r="A1375" t="str">
            <v>24.07.040</v>
          </cell>
          <cell r="C1375" t="str">
            <v>Porta de abrir em chapa de aço galvanizado, com requadro em tela ondulada malha 2´ e fio 12</v>
          </cell>
          <cell r="D1375" t="str">
            <v>m²</v>
          </cell>
          <cell r="E1375">
            <v>773.3</v>
          </cell>
          <cell r="F1375">
            <v>87.16</v>
          </cell>
          <cell r="G1375">
            <v>860.46</v>
          </cell>
        </row>
        <row r="1376">
          <cell r="A1376" t="str">
            <v>24.08</v>
          </cell>
          <cell r="B1376" t="str">
            <v>Esquadria, serralheria e elemento em aço inoxidável</v>
          </cell>
        </row>
        <row r="1377">
          <cell r="A1377" t="str">
            <v>24.08.020</v>
          </cell>
          <cell r="C1377" t="str">
            <v>Corrimão duplo em tubo de aço inoxidável escovado, com diâmetro de 1 1/2´ e montantes com diâmetro de 2´</v>
          </cell>
          <cell r="D1377" t="str">
            <v>m</v>
          </cell>
          <cell r="E1377">
            <v>597.15</v>
          </cell>
          <cell r="F1377">
            <v>37.1</v>
          </cell>
          <cell r="G1377">
            <v>634.25</v>
          </cell>
        </row>
        <row r="1378">
          <cell r="A1378" t="str">
            <v>24.08.031</v>
          </cell>
          <cell r="C1378" t="str">
            <v>Corrimão em tubo de aço inoxidável escovado, diâmetro de 1 1/2"</v>
          </cell>
          <cell r="D1378" t="str">
            <v>m</v>
          </cell>
          <cell r="E1378">
            <v>386.91</v>
          </cell>
          <cell r="F1378">
            <v>15.47</v>
          </cell>
          <cell r="G1378">
            <v>402.38</v>
          </cell>
        </row>
        <row r="1379">
          <cell r="A1379" t="str">
            <v>24.08.040</v>
          </cell>
          <cell r="C1379" t="str">
            <v>Corrimão em tubo de aço inoxidável escovado, diâmetro de 1 1/2´ e montantes com diâmetro de 2´</v>
          </cell>
          <cell r="D1379" t="str">
            <v>m</v>
          </cell>
          <cell r="E1379">
            <v>532.24</v>
          </cell>
          <cell r="F1379">
            <v>30.91</v>
          </cell>
          <cell r="G1379">
            <v>563.15</v>
          </cell>
        </row>
        <row r="1380">
          <cell r="A1380" t="str">
            <v>24.20</v>
          </cell>
          <cell r="B1380" t="str">
            <v>Reparos, conservações e complementos - GRUPO 24</v>
          </cell>
        </row>
        <row r="1381">
          <cell r="A1381" t="str">
            <v>24.20.020</v>
          </cell>
          <cell r="C1381" t="str">
            <v>Recolocação de esquadrias metálicas</v>
          </cell>
          <cell r="D1381" t="str">
            <v>m²</v>
          </cell>
          <cell r="E1381">
            <v>0</v>
          </cell>
          <cell r="F1381">
            <v>30.91</v>
          </cell>
          <cell r="G1381">
            <v>30.91</v>
          </cell>
        </row>
        <row r="1382">
          <cell r="A1382" t="str">
            <v>24.20.040</v>
          </cell>
          <cell r="C1382" t="str">
            <v>Recolocação de batentes</v>
          </cell>
          <cell r="D1382" t="str">
            <v>m</v>
          </cell>
          <cell r="E1382">
            <v>1.25</v>
          </cell>
          <cell r="F1382">
            <v>8.0299999999999994</v>
          </cell>
          <cell r="G1382">
            <v>9.2799999999999994</v>
          </cell>
        </row>
        <row r="1383">
          <cell r="A1383" t="str">
            <v>24.20.060</v>
          </cell>
          <cell r="C1383" t="str">
            <v>Recolocação de escada de marinheiro</v>
          </cell>
          <cell r="D1383" t="str">
            <v>m</v>
          </cell>
          <cell r="E1383">
            <v>0</v>
          </cell>
          <cell r="F1383">
            <v>18.54</v>
          </cell>
          <cell r="G1383">
            <v>18.54</v>
          </cell>
        </row>
        <row r="1384">
          <cell r="A1384" t="str">
            <v>24.20.090</v>
          </cell>
          <cell r="C1384" t="str">
            <v>Solda MIG em esquadrias metálicas</v>
          </cell>
          <cell r="D1384" t="str">
            <v>m</v>
          </cell>
          <cell r="E1384">
            <v>20.41</v>
          </cell>
          <cell r="F1384">
            <v>20.78</v>
          </cell>
          <cell r="G1384">
            <v>41.19</v>
          </cell>
        </row>
        <row r="1385">
          <cell r="A1385" t="str">
            <v>24.20.100</v>
          </cell>
          <cell r="C1385" t="str">
            <v>Brete para instalação lateral em grade de segurança</v>
          </cell>
          <cell r="D1385" t="str">
            <v>cj</v>
          </cell>
          <cell r="E1385">
            <v>2203.86</v>
          </cell>
          <cell r="F1385">
            <v>72.459999999999994</v>
          </cell>
          <cell r="G1385">
            <v>2276.3200000000002</v>
          </cell>
        </row>
        <row r="1386">
          <cell r="A1386" t="str">
            <v>24.20.120</v>
          </cell>
          <cell r="C1386" t="str">
            <v>Batente em chapa dobrada para portas</v>
          </cell>
          <cell r="D1386" t="str">
            <v>m</v>
          </cell>
          <cell r="E1386">
            <v>44.48</v>
          </cell>
          <cell r="F1386">
            <v>8.0299999999999994</v>
          </cell>
          <cell r="G1386">
            <v>52.51</v>
          </cell>
        </row>
        <row r="1387">
          <cell r="A1387" t="str">
            <v>24.20.140</v>
          </cell>
          <cell r="C1387" t="str">
            <v>Batente em chapa de aço SAE 1010/1020, espessura de 3/16´, para obras de segurança</v>
          </cell>
          <cell r="D1387" t="str">
            <v>m</v>
          </cell>
          <cell r="E1387">
            <v>191.67</v>
          </cell>
          <cell r="F1387">
            <v>8.0299999999999994</v>
          </cell>
          <cell r="G1387">
            <v>199.7</v>
          </cell>
        </row>
        <row r="1388">
          <cell r="A1388" t="str">
            <v>24.20.200</v>
          </cell>
          <cell r="C1388" t="str">
            <v>Chapa de ferro nº 14, inclusive soldagem</v>
          </cell>
          <cell r="D1388" t="str">
            <v>m²</v>
          </cell>
          <cell r="E1388">
            <v>135.33000000000001</v>
          </cell>
          <cell r="F1388">
            <v>37.1</v>
          </cell>
          <cell r="G1388">
            <v>172.43</v>
          </cell>
        </row>
        <row r="1389">
          <cell r="A1389" t="str">
            <v>24.20.230</v>
          </cell>
          <cell r="C1389" t="str">
            <v>Tela ondulada em aço galvanizado fio 10 BWG, malha de 1´</v>
          </cell>
          <cell r="D1389" t="str">
            <v>m²</v>
          </cell>
          <cell r="E1389">
            <v>70.739999999999995</v>
          </cell>
          <cell r="F1389">
            <v>6.74</v>
          </cell>
          <cell r="G1389">
            <v>77.48</v>
          </cell>
        </row>
        <row r="1390">
          <cell r="A1390" t="str">
            <v>24.20.270</v>
          </cell>
          <cell r="C1390" t="str">
            <v>Tela em aço galvanizado fio 16 BWG, malha de 1´ - tipo alambrado</v>
          </cell>
          <cell r="D1390" t="str">
            <v>m²</v>
          </cell>
          <cell r="E1390">
            <v>30.27</v>
          </cell>
          <cell r="F1390">
            <v>6.74</v>
          </cell>
          <cell r="G1390">
            <v>37.01</v>
          </cell>
        </row>
        <row r="1391">
          <cell r="A1391" t="str">
            <v>24.20.300</v>
          </cell>
          <cell r="C1391" t="str">
            <v>Chapa perfurada em aço SAE 1020, furos redondos de diâmetro 7,5 mm, espessura 1/8´ - soldagem tipo MIG</v>
          </cell>
          <cell r="D1391" t="str">
            <v>m²</v>
          </cell>
          <cell r="E1391">
            <v>341.91</v>
          </cell>
          <cell r="F1391">
            <v>67.44</v>
          </cell>
          <cell r="G1391">
            <v>409.35</v>
          </cell>
        </row>
        <row r="1392">
          <cell r="A1392" t="str">
            <v>24.20.310</v>
          </cell>
          <cell r="C1392" t="str">
            <v>Chapa perfurada em aço SAE 1020, furos redondos de diâmetro 25 mm, espessura 1/4´ - inclusive soldagem</v>
          </cell>
          <cell r="D1392" t="str">
            <v>m²</v>
          </cell>
          <cell r="E1392">
            <v>555.49</v>
          </cell>
          <cell r="F1392">
            <v>67.44</v>
          </cell>
          <cell r="G1392">
            <v>622.92999999999995</v>
          </cell>
        </row>
        <row r="1393">
          <cell r="A1393" t="str">
            <v>25</v>
          </cell>
          <cell r="B1393" t="str">
            <v>ESQUADRIA, SERRALHERIA E ELEMENTO EM ALUMÍNIO</v>
          </cell>
        </row>
        <row r="1394">
          <cell r="A1394" t="str">
            <v>25.01</v>
          </cell>
          <cell r="B1394" t="str">
            <v>Caixilho em alumínio</v>
          </cell>
        </row>
        <row r="1395">
          <cell r="A1395" t="str">
            <v>25.01.020</v>
          </cell>
          <cell r="C1395" t="str">
            <v>Caixilho em alumínio fixo, sob medida</v>
          </cell>
          <cell r="D1395" t="str">
            <v>m²</v>
          </cell>
          <cell r="E1395">
            <v>556.54999999999995</v>
          </cell>
          <cell r="F1395">
            <v>46.38</v>
          </cell>
          <cell r="G1395">
            <v>602.92999999999995</v>
          </cell>
        </row>
        <row r="1396">
          <cell r="A1396" t="str">
            <v>25.01.030</v>
          </cell>
          <cell r="C1396" t="str">
            <v>Caixilho em alumínio basculante com vidro, linha comercial</v>
          </cell>
          <cell r="D1396" t="str">
            <v>m²</v>
          </cell>
          <cell r="E1396">
            <v>258.29000000000002</v>
          </cell>
          <cell r="F1396">
            <v>46.38</v>
          </cell>
          <cell r="G1396">
            <v>304.67</v>
          </cell>
        </row>
        <row r="1397">
          <cell r="A1397" t="str">
            <v>25.01.040</v>
          </cell>
          <cell r="C1397" t="str">
            <v>Caixilho em alumínio basculante, sob medida</v>
          </cell>
          <cell r="D1397" t="str">
            <v>m²</v>
          </cell>
          <cell r="E1397">
            <v>686.92</v>
          </cell>
          <cell r="F1397">
            <v>46.38</v>
          </cell>
          <cell r="G1397">
            <v>733.3</v>
          </cell>
        </row>
        <row r="1398">
          <cell r="A1398" t="str">
            <v>25.01.050</v>
          </cell>
          <cell r="C1398" t="str">
            <v>Caixilho em alumínio maxim-ar com vidro, linha comercial</v>
          </cell>
          <cell r="D1398" t="str">
            <v>m²</v>
          </cell>
          <cell r="E1398">
            <v>560.62</v>
          </cell>
          <cell r="F1398">
            <v>46.38</v>
          </cell>
          <cell r="G1398">
            <v>607</v>
          </cell>
        </row>
        <row r="1399">
          <cell r="A1399" t="str">
            <v>25.01.060</v>
          </cell>
          <cell r="C1399" t="str">
            <v>Caixilho em alumínio maxim-ar, sob medida</v>
          </cell>
          <cell r="D1399" t="str">
            <v>m²</v>
          </cell>
          <cell r="E1399">
            <v>590.95000000000005</v>
          </cell>
          <cell r="F1399">
            <v>46.38</v>
          </cell>
          <cell r="G1399">
            <v>637.33000000000004</v>
          </cell>
        </row>
        <row r="1400">
          <cell r="A1400" t="str">
            <v>25.01.070</v>
          </cell>
          <cell r="C1400" t="str">
            <v>Caixilho em alumínio de correr com vidro, linha comercial</v>
          </cell>
          <cell r="D1400" t="str">
            <v>m²</v>
          </cell>
          <cell r="E1400">
            <v>275.97000000000003</v>
          </cell>
          <cell r="F1400">
            <v>46.38</v>
          </cell>
          <cell r="G1400">
            <v>322.35000000000002</v>
          </cell>
        </row>
        <row r="1401">
          <cell r="A1401" t="str">
            <v>25.01.080</v>
          </cell>
          <cell r="C1401" t="str">
            <v>Caixilho em alumínio de correr, sob medida</v>
          </cell>
          <cell r="D1401" t="str">
            <v>m²</v>
          </cell>
          <cell r="E1401">
            <v>610.89</v>
          </cell>
          <cell r="F1401">
            <v>46.38</v>
          </cell>
          <cell r="G1401">
            <v>657.27</v>
          </cell>
        </row>
        <row r="1402">
          <cell r="A1402" t="str">
            <v>25.01.090</v>
          </cell>
          <cell r="C1402" t="str">
            <v>Caixilho em alumínio tipo veneziana com vidro, linha comercial</v>
          </cell>
          <cell r="D1402" t="str">
            <v>m²</v>
          </cell>
          <cell r="E1402">
            <v>492.64</v>
          </cell>
          <cell r="F1402">
            <v>46.38</v>
          </cell>
          <cell r="G1402">
            <v>539.02</v>
          </cell>
        </row>
        <row r="1403">
          <cell r="A1403" t="str">
            <v>25.01.100</v>
          </cell>
          <cell r="C1403" t="str">
            <v>Caixilho em alumínio tipo veneziana, sob medida</v>
          </cell>
          <cell r="D1403" t="str">
            <v>m²</v>
          </cell>
          <cell r="E1403">
            <v>747.77</v>
          </cell>
          <cell r="F1403">
            <v>46.38</v>
          </cell>
          <cell r="G1403">
            <v>794.15</v>
          </cell>
        </row>
        <row r="1404">
          <cell r="A1404" t="str">
            <v>25.01.110</v>
          </cell>
          <cell r="C1404" t="str">
            <v>Caixilho guilhotina em alumínio anodizado, sob medida</v>
          </cell>
          <cell r="D1404" t="str">
            <v>m²</v>
          </cell>
          <cell r="E1404">
            <v>683.06</v>
          </cell>
          <cell r="F1404">
            <v>46.38</v>
          </cell>
          <cell r="G1404">
            <v>729.44</v>
          </cell>
        </row>
        <row r="1405">
          <cell r="A1405" t="str">
            <v>25.01.120</v>
          </cell>
          <cell r="C1405" t="str">
            <v>Caixilho tipo veneziana industrial com montantes em alumínio e aletas em fibra de vidro</v>
          </cell>
          <cell r="D1405" t="str">
            <v>m²</v>
          </cell>
          <cell r="E1405">
            <v>214.58</v>
          </cell>
          <cell r="F1405">
            <v>0</v>
          </cell>
          <cell r="G1405">
            <v>214.58</v>
          </cell>
        </row>
        <row r="1406">
          <cell r="A1406" t="str">
            <v>25.01.240</v>
          </cell>
          <cell r="C1406" t="str">
            <v>Caixilho fixo em alumínio, sob medida - branco</v>
          </cell>
          <cell r="D1406" t="str">
            <v>m²</v>
          </cell>
          <cell r="E1406">
            <v>607.07000000000005</v>
          </cell>
          <cell r="F1406">
            <v>35.64</v>
          </cell>
          <cell r="G1406">
            <v>642.71</v>
          </cell>
        </row>
        <row r="1407">
          <cell r="A1407" t="str">
            <v>25.01.361</v>
          </cell>
          <cell r="C1407" t="str">
            <v>Caixilho em alumínio maxim-ar com vidro - branco</v>
          </cell>
          <cell r="D1407" t="str">
            <v>m²</v>
          </cell>
          <cell r="E1407">
            <v>1051.74</v>
          </cell>
          <cell r="F1407">
            <v>46.38</v>
          </cell>
          <cell r="G1407">
            <v>1098.1199999999999</v>
          </cell>
        </row>
        <row r="1408">
          <cell r="A1408" t="str">
            <v>25.01.371</v>
          </cell>
          <cell r="C1408" t="str">
            <v>Caixilho em alumínio basculante com vidro - branco</v>
          </cell>
          <cell r="D1408" t="str">
            <v>m²</v>
          </cell>
          <cell r="E1408">
            <v>973.36</v>
          </cell>
          <cell r="F1408">
            <v>46.38</v>
          </cell>
          <cell r="G1408">
            <v>1019.74</v>
          </cell>
        </row>
        <row r="1409">
          <cell r="A1409" t="str">
            <v>25.01.380</v>
          </cell>
          <cell r="C1409" t="str">
            <v>Caixilho em alumínio de correr com vidro - branco</v>
          </cell>
          <cell r="D1409" t="str">
            <v>m²</v>
          </cell>
          <cell r="E1409">
            <v>556.29999999999995</v>
          </cell>
          <cell r="F1409">
            <v>46.38</v>
          </cell>
          <cell r="G1409">
            <v>602.67999999999995</v>
          </cell>
        </row>
        <row r="1410">
          <cell r="A1410" t="str">
            <v>25.01.400</v>
          </cell>
          <cell r="C1410" t="str">
            <v>Caixilho em alumínio anodizado fixo</v>
          </cell>
          <cell r="D1410" t="str">
            <v>m²</v>
          </cell>
          <cell r="E1410">
            <v>441.43</v>
          </cell>
          <cell r="F1410">
            <v>35.64</v>
          </cell>
          <cell r="G1410">
            <v>477.07</v>
          </cell>
        </row>
        <row r="1411">
          <cell r="A1411" t="str">
            <v>25.01.410</v>
          </cell>
          <cell r="C1411" t="str">
            <v>Caixilho em alumínio anodizado maxim-ar</v>
          </cell>
          <cell r="D1411" t="str">
            <v>m²</v>
          </cell>
          <cell r="E1411">
            <v>619.24</v>
          </cell>
          <cell r="F1411">
            <v>35.64</v>
          </cell>
          <cell r="G1411">
            <v>654.88</v>
          </cell>
        </row>
        <row r="1412">
          <cell r="A1412" t="str">
            <v>25.01.430</v>
          </cell>
          <cell r="C1412" t="str">
            <v>Caixilho em alumínio fixo, tipo fachada</v>
          </cell>
          <cell r="D1412" t="str">
            <v>m²</v>
          </cell>
          <cell r="E1412">
            <v>478.95</v>
          </cell>
          <cell r="F1412">
            <v>26.73</v>
          </cell>
          <cell r="G1412">
            <v>505.68</v>
          </cell>
        </row>
        <row r="1413">
          <cell r="A1413" t="str">
            <v>25.01.440</v>
          </cell>
          <cell r="C1413" t="str">
            <v>Caixilho em alumínio maxim-ar, tipo fachada</v>
          </cell>
          <cell r="D1413" t="str">
            <v>m²</v>
          </cell>
          <cell r="E1413">
            <v>527.36</v>
          </cell>
          <cell r="F1413">
            <v>26.73</v>
          </cell>
          <cell r="G1413">
            <v>554.09</v>
          </cell>
        </row>
        <row r="1414">
          <cell r="A1414" t="str">
            <v>25.01.450</v>
          </cell>
          <cell r="C1414" t="str">
            <v>Caixilho em alumínio para pele de vidro, tipo fachada</v>
          </cell>
          <cell r="D1414" t="str">
            <v>m²</v>
          </cell>
          <cell r="E1414">
            <v>442.47</v>
          </cell>
          <cell r="F1414">
            <v>26.73</v>
          </cell>
          <cell r="G1414">
            <v>469.2</v>
          </cell>
        </row>
        <row r="1415">
          <cell r="A1415" t="str">
            <v>25.01.460</v>
          </cell>
          <cell r="C1415" t="str">
            <v>Gradil em alumínio natural, sob medida</v>
          </cell>
          <cell r="D1415" t="str">
            <v>m²</v>
          </cell>
          <cell r="E1415">
            <v>733.88</v>
          </cell>
          <cell r="F1415">
            <v>0</v>
          </cell>
          <cell r="G1415">
            <v>733.88</v>
          </cell>
        </row>
        <row r="1416">
          <cell r="A1416" t="str">
            <v>25.01.470</v>
          </cell>
          <cell r="C1416" t="str">
            <v>Caixilho fixo tipo veneziana em alumínio anodizado, sob medida - branco</v>
          </cell>
          <cell r="D1416" t="str">
            <v>m²</v>
          </cell>
          <cell r="E1416">
            <v>886.89</v>
          </cell>
          <cell r="F1416">
            <v>0</v>
          </cell>
          <cell r="G1416">
            <v>886.89</v>
          </cell>
        </row>
        <row r="1417">
          <cell r="A1417" t="str">
            <v>25.01.480</v>
          </cell>
          <cell r="C1417" t="str">
            <v>Caixilho em alumínio com pintura eletrostática, basculante, sob medida - branco</v>
          </cell>
          <cell r="D1417" t="str">
            <v>m²</v>
          </cell>
          <cell r="E1417">
            <v>606.19000000000005</v>
          </cell>
          <cell r="F1417">
            <v>0</v>
          </cell>
          <cell r="G1417">
            <v>606.19000000000005</v>
          </cell>
        </row>
        <row r="1418">
          <cell r="A1418" t="str">
            <v>25.01.490</v>
          </cell>
          <cell r="C1418" t="str">
            <v>Caixilho em alumínio com pintura eletrostática, maxim-ar, sob medida - branco</v>
          </cell>
          <cell r="D1418" t="str">
            <v>m²</v>
          </cell>
          <cell r="E1418">
            <v>609.37</v>
          </cell>
          <cell r="F1418">
            <v>0</v>
          </cell>
          <cell r="G1418">
            <v>609.37</v>
          </cell>
        </row>
        <row r="1419">
          <cell r="A1419" t="str">
            <v>25.01.500</v>
          </cell>
          <cell r="C1419" t="str">
            <v>Caixilho em alumínio anodizado fixo, sob medida - bronze/preto</v>
          </cell>
          <cell r="D1419" t="str">
            <v>m²</v>
          </cell>
          <cell r="E1419">
            <v>669.73</v>
          </cell>
          <cell r="F1419">
            <v>46.38</v>
          </cell>
          <cell r="G1419">
            <v>716.11</v>
          </cell>
        </row>
        <row r="1420">
          <cell r="A1420" t="str">
            <v>25.01.510</v>
          </cell>
          <cell r="C1420" t="str">
            <v>Caixilho em alumínio anodizado basculante, sob medida - bronze/preto</v>
          </cell>
          <cell r="D1420" t="str">
            <v>m²</v>
          </cell>
          <cell r="E1420">
            <v>866.41</v>
          </cell>
          <cell r="F1420">
            <v>46.38</v>
          </cell>
          <cell r="G1420">
            <v>912.79</v>
          </cell>
        </row>
        <row r="1421">
          <cell r="A1421" t="str">
            <v>25.01.520</v>
          </cell>
          <cell r="C1421" t="str">
            <v>Caixilho em alumínio anodizado maxim-ar, sob medida - bronze/preto</v>
          </cell>
          <cell r="D1421" t="str">
            <v>m²</v>
          </cell>
          <cell r="E1421">
            <v>650.13</v>
          </cell>
          <cell r="F1421">
            <v>46.38</v>
          </cell>
          <cell r="G1421">
            <v>696.51</v>
          </cell>
        </row>
        <row r="1422">
          <cell r="A1422" t="str">
            <v>25.01.530</v>
          </cell>
          <cell r="C1422" t="str">
            <v>Caixilho em alumínio anodizado de correr, sob medida - bronze/preto</v>
          </cell>
          <cell r="D1422" t="str">
            <v>m²</v>
          </cell>
          <cell r="E1422">
            <v>683.88</v>
          </cell>
          <cell r="F1422">
            <v>46.38</v>
          </cell>
          <cell r="G1422">
            <v>730.26</v>
          </cell>
        </row>
        <row r="1423">
          <cell r="A1423" t="str">
            <v>25.02</v>
          </cell>
          <cell r="B1423" t="str">
            <v>Porta em alumínio</v>
          </cell>
        </row>
        <row r="1424">
          <cell r="A1424" t="str">
            <v>25.02.010</v>
          </cell>
          <cell r="C1424" t="str">
            <v>Porta de entrada de abrir em alumínio com vidro, linha comercial</v>
          </cell>
          <cell r="D1424" t="str">
            <v>m²</v>
          </cell>
          <cell r="E1424">
            <v>505.26</v>
          </cell>
          <cell r="F1424">
            <v>92.73</v>
          </cell>
          <cell r="G1424">
            <v>597.99</v>
          </cell>
        </row>
        <row r="1425">
          <cell r="A1425" t="str">
            <v>25.02.020</v>
          </cell>
          <cell r="C1425" t="str">
            <v>Porta de entrada de abrir em alumínio, sob medida</v>
          </cell>
          <cell r="D1425" t="str">
            <v>m²</v>
          </cell>
          <cell r="E1425">
            <v>740.11</v>
          </cell>
          <cell r="F1425">
            <v>92.73</v>
          </cell>
          <cell r="G1425">
            <v>832.84</v>
          </cell>
        </row>
        <row r="1426">
          <cell r="A1426" t="str">
            <v>25.02.040</v>
          </cell>
          <cell r="C1426" t="str">
            <v>Porta de entrada de correr em alumínio, sob medida</v>
          </cell>
          <cell r="D1426" t="str">
            <v>m²</v>
          </cell>
          <cell r="E1426">
            <v>818.99</v>
          </cell>
          <cell r="F1426">
            <v>92.73</v>
          </cell>
          <cell r="G1426">
            <v>911.72</v>
          </cell>
        </row>
        <row r="1427">
          <cell r="A1427" t="str">
            <v>25.02.042</v>
          </cell>
          <cell r="C1427" t="str">
            <v>Porta de correr em alumínio tipo lambri branco, sob medida</v>
          </cell>
          <cell r="D1427" t="str">
            <v>m²</v>
          </cell>
          <cell r="E1427">
            <v>536.17999999999995</v>
          </cell>
          <cell r="F1427">
            <v>46.38</v>
          </cell>
          <cell r="G1427">
            <v>582.55999999999995</v>
          </cell>
        </row>
        <row r="1428">
          <cell r="A1428" t="str">
            <v>25.02.050</v>
          </cell>
          <cell r="C1428" t="str">
            <v>Porta veneziana de abrir em alumínio, linha comercial</v>
          </cell>
          <cell r="D1428" t="str">
            <v>m²</v>
          </cell>
          <cell r="E1428">
            <v>449.26</v>
          </cell>
          <cell r="F1428">
            <v>92.73</v>
          </cell>
          <cell r="G1428">
            <v>541.99</v>
          </cell>
        </row>
        <row r="1429">
          <cell r="A1429" t="str">
            <v>25.02.060</v>
          </cell>
          <cell r="C1429" t="str">
            <v>Porta/portinhola em alumínio, sob medida</v>
          </cell>
          <cell r="D1429" t="str">
            <v>m²</v>
          </cell>
          <cell r="E1429">
            <v>627.65</v>
          </cell>
          <cell r="F1429">
            <v>92.73</v>
          </cell>
          <cell r="G1429">
            <v>720.38</v>
          </cell>
        </row>
        <row r="1430">
          <cell r="A1430" t="str">
            <v>25.02.070</v>
          </cell>
          <cell r="C1430" t="str">
            <v>Portinhola tipo veneziana em alumínio, linha comercial</v>
          </cell>
          <cell r="D1430" t="str">
            <v>m²</v>
          </cell>
          <cell r="E1430">
            <v>439.24</v>
          </cell>
          <cell r="F1430">
            <v>92.73</v>
          </cell>
          <cell r="G1430">
            <v>531.97</v>
          </cell>
        </row>
        <row r="1431">
          <cell r="A1431" t="str">
            <v>25.02.110</v>
          </cell>
          <cell r="C1431" t="str">
            <v>Porta veneziana de abrir em alumínio, sob medida</v>
          </cell>
          <cell r="D1431" t="str">
            <v>m²</v>
          </cell>
          <cell r="E1431">
            <v>744.27</v>
          </cell>
          <cell r="F1431">
            <v>92.73</v>
          </cell>
          <cell r="G1431">
            <v>837</v>
          </cell>
        </row>
        <row r="1432">
          <cell r="A1432" t="str">
            <v>25.02.211</v>
          </cell>
          <cell r="C1432" t="str">
            <v>Porta veneziana de abrir em alumínio - cor branca</v>
          </cell>
          <cell r="D1432" t="str">
            <v>m²</v>
          </cell>
          <cell r="E1432">
            <v>352.6</v>
          </cell>
          <cell r="F1432">
            <v>92.73</v>
          </cell>
          <cell r="G1432">
            <v>445.33</v>
          </cell>
        </row>
        <row r="1433">
          <cell r="A1433" t="str">
            <v>25.02.221</v>
          </cell>
          <cell r="C1433" t="str">
            <v>Porta de correr em alumínio com veneziana e vidro - cor branca</v>
          </cell>
          <cell r="D1433" t="str">
            <v>m²</v>
          </cell>
          <cell r="E1433">
            <v>739.25</v>
          </cell>
          <cell r="F1433">
            <v>92.73</v>
          </cell>
          <cell r="G1433">
            <v>831.98</v>
          </cell>
        </row>
        <row r="1434">
          <cell r="A1434" t="str">
            <v>25.02.230</v>
          </cell>
          <cell r="C1434" t="str">
            <v>Porta em alumínio anodizado de abrir, sob medida - bronze/preto</v>
          </cell>
          <cell r="D1434" t="str">
            <v>m²</v>
          </cell>
          <cell r="E1434">
            <v>793.69</v>
          </cell>
          <cell r="F1434">
            <v>46.38</v>
          </cell>
          <cell r="G1434">
            <v>840.07</v>
          </cell>
        </row>
        <row r="1435">
          <cell r="A1435" t="str">
            <v>25.02.240</v>
          </cell>
          <cell r="C1435" t="str">
            <v>Porta em alumínio anodizado de correr, sob medida - bronze/preto</v>
          </cell>
          <cell r="D1435" t="str">
            <v>m²</v>
          </cell>
          <cell r="E1435">
            <v>728.43</v>
          </cell>
          <cell r="F1435">
            <v>46.38</v>
          </cell>
          <cell r="G1435">
            <v>774.81</v>
          </cell>
        </row>
        <row r="1436">
          <cell r="A1436" t="str">
            <v>25.02.250</v>
          </cell>
          <cell r="C1436" t="str">
            <v>Porta em alumínio anodizado de abrir, tipo veneziana, sob medida - bronze/preto</v>
          </cell>
          <cell r="D1436" t="str">
            <v>m²</v>
          </cell>
          <cell r="E1436">
            <v>762.72</v>
          </cell>
          <cell r="F1436">
            <v>46.38</v>
          </cell>
          <cell r="G1436">
            <v>809.1</v>
          </cell>
        </row>
        <row r="1437">
          <cell r="A1437" t="str">
            <v>25.02.260</v>
          </cell>
          <cell r="C1437" t="str">
            <v>Portinhola em alumínio anodizado de correr, tipo veneziana, sob medida - bronze/preto</v>
          </cell>
          <cell r="D1437" t="str">
            <v>m²</v>
          </cell>
          <cell r="E1437">
            <v>808.02</v>
          </cell>
          <cell r="F1437">
            <v>46.38</v>
          </cell>
          <cell r="G1437">
            <v>854.4</v>
          </cell>
        </row>
        <row r="1438">
          <cell r="A1438" t="str">
            <v>25.02.300</v>
          </cell>
          <cell r="C1438" t="str">
            <v>Porta de abrir em alumínio com pintura eletrostática, sob medida - cor branca</v>
          </cell>
          <cell r="D1438" t="str">
            <v>m²</v>
          </cell>
          <cell r="E1438">
            <v>750.58</v>
          </cell>
          <cell r="F1438">
            <v>92.73</v>
          </cell>
          <cell r="G1438">
            <v>843.31</v>
          </cell>
        </row>
        <row r="1439">
          <cell r="A1439" t="str">
            <v>25.02.310</v>
          </cell>
          <cell r="C1439" t="str">
            <v>Porta de abrir em alumínio tipo lambri, sob medida - cor branca</v>
          </cell>
          <cell r="D1439" t="str">
            <v>m²</v>
          </cell>
          <cell r="E1439">
            <v>772.72</v>
          </cell>
          <cell r="F1439">
            <v>92.73</v>
          </cell>
          <cell r="G1439">
            <v>865.45</v>
          </cell>
        </row>
        <row r="1440">
          <cell r="A1440" t="str">
            <v>25.20</v>
          </cell>
          <cell r="B1440" t="str">
            <v>Reparos, conservações e complementos - GRUPO 25</v>
          </cell>
        </row>
        <row r="1441">
          <cell r="A1441" t="str">
            <v>25.20.020</v>
          </cell>
          <cell r="C1441" t="str">
            <v>Tela de proteção tipo mosquiteira removível, em fibra de vidro com revestimento em PVC e requadro em alumínio</v>
          </cell>
          <cell r="D1441" t="str">
            <v>m²</v>
          </cell>
          <cell r="E1441">
            <v>135.21</v>
          </cell>
          <cell r="F1441">
            <v>0</v>
          </cell>
          <cell r="G1441">
            <v>135.21</v>
          </cell>
        </row>
        <row r="1442">
          <cell r="A1442" t="str">
            <v>26</v>
          </cell>
          <cell r="B1442" t="str">
            <v>ESQUADRIA E ELEMENTO EM VIDRO</v>
          </cell>
        </row>
        <row r="1443">
          <cell r="A1443" t="str">
            <v>26.01</v>
          </cell>
          <cell r="B1443" t="str">
            <v>Vidro comum e laminado</v>
          </cell>
        </row>
        <row r="1444">
          <cell r="A1444" t="str">
            <v>26.01.020</v>
          </cell>
          <cell r="C1444" t="str">
            <v>Vidro liso transparente de 3 mm</v>
          </cell>
          <cell r="D1444" t="str">
            <v>m²</v>
          </cell>
          <cell r="E1444">
            <v>66.69</v>
          </cell>
          <cell r="F1444">
            <v>20.329999999999998</v>
          </cell>
          <cell r="G1444">
            <v>87.02</v>
          </cell>
        </row>
        <row r="1445">
          <cell r="A1445" t="str">
            <v>26.01.040</v>
          </cell>
          <cell r="C1445" t="str">
            <v>Vidro liso transparente de 4 mm</v>
          </cell>
          <cell r="D1445" t="str">
            <v>m²</v>
          </cell>
          <cell r="E1445">
            <v>84.29</v>
          </cell>
          <cell r="F1445">
            <v>20.329999999999998</v>
          </cell>
          <cell r="G1445">
            <v>104.62</v>
          </cell>
        </row>
        <row r="1446">
          <cell r="A1446" t="str">
            <v>26.01.060</v>
          </cell>
          <cell r="C1446" t="str">
            <v>Vidro liso transparente de 5 mm</v>
          </cell>
          <cell r="D1446" t="str">
            <v>m²</v>
          </cell>
          <cell r="E1446">
            <v>96.43</v>
          </cell>
          <cell r="F1446">
            <v>20.329999999999998</v>
          </cell>
          <cell r="G1446">
            <v>116.76</v>
          </cell>
        </row>
        <row r="1447">
          <cell r="A1447" t="str">
            <v>26.01.080</v>
          </cell>
          <cell r="C1447" t="str">
            <v>Vidro liso transparente de 6 mm</v>
          </cell>
          <cell r="D1447" t="str">
            <v>m²</v>
          </cell>
          <cell r="E1447">
            <v>103.62</v>
          </cell>
          <cell r="F1447">
            <v>20.329999999999998</v>
          </cell>
          <cell r="G1447">
            <v>123.95</v>
          </cell>
        </row>
        <row r="1448">
          <cell r="A1448" t="str">
            <v>26.01.140</v>
          </cell>
          <cell r="C1448" t="str">
            <v>Vidro liso laminado colorido de 6 mm</v>
          </cell>
          <cell r="D1448" t="str">
            <v>m²</v>
          </cell>
          <cell r="E1448">
            <v>292.39999999999998</v>
          </cell>
          <cell r="F1448">
            <v>20.329999999999998</v>
          </cell>
          <cell r="G1448">
            <v>312.73</v>
          </cell>
        </row>
        <row r="1449">
          <cell r="A1449" t="str">
            <v>26.01.155</v>
          </cell>
          <cell r="C1449" t="str">
            <v>Vidro liso laminado colorido de 10 mm</v>
          </cell>
          <cell r="D1449" t="str">
            <v>m²</v>
          </cell>
          <cell r="E1449">
            <v>534.80999999999995</v>
          </cell>
          <cell r="F1449">
            <v>20.329999999999998</v>
          </cell>
          <cell r="G1449">
            <v>555.14</v>
          </cell>
        </row>
        <row r="1450">
          <cell r="A1450" t="str">
            <v>26.01.160</v>
          </cell>
          <cell r="C1450" t="str">
            <v>Vidro liso laminado leitoso de 6 mm</v>
          </cell>
          <cell r="D1450" t="str">
            <v>m²</v>
          </cell>
          <cell r="E1450">
            <v>380.71</v>
          </cell>
          <cell r="F1450">
            <v>20.329999999999998</v>
          </cell>
          <cell r="G1450">
            <v>401.04</v>
          </cell>
        </row>
        <row r="1451">
          <cell r="A1451" t="str">
            <v>26.01.168</v>
          </cell>
          <cell r="C1451" t="str">
            <v>Vidro liso laminado incolor de 6 mm</v>
          </cell>
          <cell r="D1451" t="str">
            <v>m²</v>
          </cell>
          <cell r="E1451">
            <v>177.2</v>
          </cell>
          <cell r="F1451">
            <v>20.329999999999998</v>
          </cell>
          <cell r="G1451">
            <v>197.53</v>
          </cell>
        </row>
        <row r="1452">
          <cell r="A1452" t="str">
            <v>26.01.169</v>
          </cell>
          <cell r="C1452" t="str">
            <v>Vidro liso laminado incolor de 8 mm</v>
          </cell>
          <cell r="D1452" t="str">
            <v>m²</v>
          </cell>
          <cell r="E1452">
            <v>312.32</v>
          </cell>
          <cell r="F1452">
            <v>20.329999999999998</v>
          </cell>
          <cell r="G1452">
            <v>332.65</v>
          </cell>
        </row>
        <row r="1453">
          <cell r="A1453" t="str">
            <v>26.01.170</v>
          </cell>
          <cell r="C1453" t="str">
            <v>Vidro liso laminado incolor de 10 mm</v>
          </cell>
          <cell r="D1453" t="str">
            <v>m²</v>
          </cell>
          <cell r="E1453">
            <v>290.08</v>
          </cell>
          <cell r="F1453">
            <v>20.329999999999998</v>
          </cell>
          <cell r="G1453">
            <v>310.41000000000003</v>
          </cell>
        </row>
        <row r="1454">
          <cell r="A1454" t="str">
            <v>26.01.190</v>
          </cell>
          <cell r="C1454" t="str">
            <v>Vidro liso laminado jateado de 6 mm</v>
          </cell>
          <cell r="D1454" t="str">
            <v>m²</v>
          </cell>
          <cell r="E1454">
            <v>316.10000000000002</v>
          </cell>
          <cell r="F1454">
            <v>20.329999999999998</v>
          </cell>
          <cell r="G1454">
            <v>336.43</v>
          </cell>
        </row>
        <row r="1455">
          <cell r="A1455" t="str">
            <v>26.01.230</v>
          </cell>
          <cell r="C1455" t="str">
            <v>Vidro fantasia de 3/4 mm</v>
          </cell>
          <cell r="D1455" t="str">
            <v>m²</v>
          </cell>
          <cell r="E1455">
            <v>92.61</v>
          </cell>
          <cell r="F1455">
            <v>20.329999999999998</v>
          </cell>
          <cell r="G1455">
            <v>112.94</v>
          </cell>
        </row>
        <row r="1456">
          <cell r="A1456" t="str">
            <v>26.01.348</v>
          </cell>
          <cell r="C1456" t="str">
            <v>Vidro multilaminado de alta segurança, proteção balística nível III</v>
          </cell>
          <cell r="D1456" t="str">
            <v>m²</v>
          </cell>
          <cell r="E1456">
            <v>3077.89</v>
          </cell>
          <cell r="F1456">
            <v>0</v>
          </cell>
          <cell r="G1456">
            <v>3077.89</v>
          </cell>
        </row>
        <row r="1457">
          <cell r="A1457" t="str">
            <v>26.01.350</v>
          </cell>
          <cell r="C1457" t="str">
            <v>Vidro multilaminado de alta segurança em policarbonato, proteção balística nível III</v>
          </cell>
          <cell r="D1457" t="str">
            <v>m²</v>
          </cell>
          <cell r="E1457">
            <v>4680</v>
          </cell>
          <cell r="F1457">
            <v>0</v>
          </cell>
          <cell r="G1457">
            <v>4680</v>
          </cell>
        </row>
        <row r="1458">
          <cell r="A1458" t="str">
            <v>26.01.460</v>
          </cell>
          <cell r="C1458" t="str">
            <v>Vidros float monolíticos verde de 6 mm</v>
          </cell>
          <cell r="D1458" t="str">
            <v>m²</v>
          </cell>
          <cell r="E1458">
            <v>275.93</v>
          </cell>
          <cell r="F1458">
            <v>20.329999999999998</v>
          </cell>
          <cell r="G1458">
            <v>296.26</v>
          </cell>
        </row>
        <row r="1459">
          <cell r="A1459" t="str">
            <v>26.02</v>
          </cell>
          <cell r="B1459" t="str">
            <v>Vidro temperado</v>
          </cell>
        </row>
        <row r="1460">
          <cell r="A1460" t="str">
            <v>26.02.020</v>
          </cell>
          <cell r="C1460" t="str">
            <v>Vidro temperado incolor de 6 mm</v>
          </cell>
          <cell r="D1460" t="str">
            <v>m²</v>
          </cell>
          <cell r="E1460">
            <v>150.25</v>
          </cell>
          <cell r="F1460">
            <v>0</v>
          </cell>
          <cell r="G1460">
            <v>150.25</v>
          </cell>
        </row>
        <row r="1461">
          <cell r="A1461" t="str">
            <v>26.02.040</v>
          </cell>
          <cell r="C1461" t="str">
            <v>Vidro temperado incolor de 8 mm</v>
          </cell>
          <cell r="D1461" t="str">
            <v>m²</v>
          </cell>
          <cell r="E1461">
            <v>195.04</v>
          </cell>
          <cell r="F1461">
            <v>0</v>
          </cell>
          <cell r="G1461">
            <v>195.04</v>
          </cell>
        </row>
        <row r="1462">
          <cell r="A1462" t="str">
            <v>26.02.060</v>
          </cell>
          <cell r="C1462" t="str">
            <v>Vidro temperado incolor de 10 mm</v>
          </cell>
          <cell r="D1462" t="str">
            <v>m²</v>
          </cell>
          <cell r="E1462">
            <v>227.53</v>
          </cell>
          <cell r="F1462">
            <v>0</v>
          </cell>
          <cell r="G1462">
            <v>227.53</v>
          </cell>
        </row>
        <row r="1463">
          <cell r="A1463" t="str">
            <v>26.02.120</v>
          </cell>
          <cell r="C1463" t="str">
            <v>Vidro temperado cinza ou bronze de 6 mm</v>
          </cell>
          <cell r="D1463" t="str">
            <v>m²</v>
          </cell>
          <cell r="E1463">
            <v>236.1</v>
          </cell>
          <cell r="F1463">
            <v>0</v>
          </cell>
          <cell r="G1463">
            <v>236.1</v>
          </cell>
        </row>
        <row r="1464">
          <cell r="A1464" t="str">
            <v>26.02.140</v>
          </cell>
          <cell r="C1464" t="str">
            <v>Vidro temperado cinza ou bronze de 8 mm</v>
          </cell>
          <cell r="D1464" t="str">
            <v>m²</v>
          </cell>
          <cell r="E1464">
            <v>281.62</v>
          </cell>
          <cell r="F1464">
            <v>0</v>
          </cell>
          <cell r="G1464">
            <v>281.62</v>
          </cell>
        </row>
        <row r="1465">
          <cell r="A1465" t="str">
            <v>26.02.160</v>
          </cell>
          <cell r="C1465" t="str">
            <v>Vidro temperado cinza ou bronze de 10 mm</v>
          </cell>
          <cell r="D1465" t="str">
            <v>m²</v>
          </cell>
          <cell r="E1465">
            <v>358.97</v>
          </cell>
          <cell r="F1465">
            <v>0</v>
          </cell>
          <cell r="G1465">
            <v>358.97</v>
          </cell>
        </row>
        <row r="1466">
          <cell r="A1466" t="str">
            <v>26.02.170</v>
          </cell>
          <cell r="C1466" t="str">
            <v>Vidro temperado serigrafado incolor de 8 mm</v>
          </cell>
          <cell r="D1466" t="str">
            <v>m²</v>
          </cell>
          <cell r="E1466">
            <v>537.78</v>
          </cell>
          <cell r="F1466">
            <v>0</v>
          </cell>
          <cell r="G1466">
            <v>537.78</v>
          </cell>
        </row>
        <row r="1467">
          <cell r="A1467" t="str">
            <v>26.02.300</v>
          </cell>
          <cell r="C1467" t="str">
            <v>Vidro temperado neutro verde de 10 mm</v>
          </cell>
          <cell r="D1467" t="str">
            <v>m²</v>
          </cell>
          <cell r="E1467">
            <v>307.68</v>
          </cell>
          <cell r="F1467">
            <v>0</v>
          </cell>
          <cell r="G1467">
            <v>307.68</v>
          </cell>
        </row>
        <row r="1468">
          <cell r="A1468" t="str">
            <v>26.03</v>
          </cell>
          <cell r="B1468" t="str">
            <v>Vidro especial</v>
          </cell>
        </row>
        <row r="1469">
          <cell r="A1469" t="str">
            <v>26.03.070</v>
          </cell>
          <cell r="C1469" t="str">
            <v>Vidro laminado temperado incolor de 8mm</v>
          </cell>
          <cell r="D1469" t="str">
            <v>m²</v>
          </cell>
          <cell r="E1469">
            <v>415.75</v>
          </cell>
          <cell r="F1469">
            <v>0</v>
          </cell>
          <cell r="G1469">
            <v>415.75</v>
          </cell>
        </row>
        <row r="1470">
          <cell r="A1470" t="str">
            <v>26.03.074</v>
          </cell>
          <cell r="C1470" t="str">
            <v>Vidro laminado temperado incolor de 16 mm</v>
          </cell>
          <cell r="D1470" t="str">
            <v>m²</v>
          </cell>
          <cell r="E1470">
            <v>692.52</v>
          </cell>
          <cell r="F1470">
            <v>0</v>
          </cell>
          <cell r="G1470">
            <v>692.52</v>
          </cell>
        </row>
        <row r="1471">
          <cell r="A1471" t="str">
            <v>26.03.090</v>
          </cell>
          <cell r="C1471" t="str">
            <v>Vidro laminado temperado jateado de 8 mm</v>
          </cell>
          <cell r="D1471" t="str">
            <v>m²</v>
          </cell>
          <cell r="E1471">
            <v>626.6</v>
          </cell>
          <cell r="F1471">
            <v>0</v>
          </cell>
          <cell r="G1471">
            <v>626.6</v>
          </cell>
        </row>
        <row r="1472">
          <cell r="A1472" t="str">
            <v>26.03.300</v>
          </cell>
          <cell r="C1472" t="str">
            <v>Vidro laminado temperado neutro verde de 12 mm</v>
          </cell>
          <cell r="D1472" t="str">
            <v>m²</v>
          </cell>
          <cell r="E1472">
            <v>1183.3699999999999</v>
          </cell>
          <cell r="F1472">
            <v>0</v>
          </cell>
          <cell r="G1472">
            <v>1183.3699999999999</v>
          </cell>
        </row>
        <row r="1473">
          <cell r="A1473" t="str">
            <v>26.04</v>
          </cell>
          <cell r="B1473" t="str">
            <v>Espelhos</v>
          </cell>
        </row>
        <row r="1474">
          <cell r="A1474" t="str">
            <v>26.04.010</v>
          </cell>
          <cell r="C1474" t="str">
            <v>Espelho em vidro cristal liso, espessura de 4 mm</v>
          </cell>
          <cell r="D1474" t="str">
            <v>m²</v>
          </cell>
          <cell r="E1474">
            <v>368.4</v>
          </cell>
          <cell r="F1474">
            <v>0</v>
          </cell>
          <cell r="G1474">
            <v>368.4</v>
          </cell>
        </row>
        <row r="1475">
          <cell r="A1475" t="str">
            <v>26.04.030</v>
          </cell>
          <cell r="C1475" t="str">
            <v>Espelho comum de 3 mm com moldura em alumínio</v>
          </cell>
          <cell r="D1475" t="str">
            <v>m²</v>
          </cell>
          <cell r="E1475">
            <v>423.15</v>
          </cell>
          <cell r="F1475">
            <v>15.47</v>
          </cell>
          <cell r="G1475">
            <v>438.62</v>
          </cell>
        </row>
        <row r="1476">
          <cell r="A1476" t="str">
            <v>26.20</v>
          </cell>
          <cell r="B1476" t="str">
            <v>Reparos, conservações e complementos - GRUPO 26</v>
          </cell>
        </row>
        <row r="1477">
          <cell r="A1477" t="str">
            <v>26.20.010</v>
          </cell>
          <cell r="C1477" t="str">
            <v>Massa para vidro</v>
          </cell>
          <cell r="D1477" t="str">
            <v>m</v>
          </cell>
          <cell r="E1477">
            <v>0.94</v>
          </cell>
          <cell r="F1477">
            <v>3.05</v>
          </cell>
          <cell r="G1477">
            <v>3.99</v>
          </cell>
        </row>
        <row r="1478">
          <cell r="A1478" t="str">
            <v>26.20.020</v>
          </cell>
          <cell r="C1478" t="str">
            <v>Recolocação de vidro inclusive emassamento ou recolocação de baguetes</v>
          </cell>
          <cell r="D1478" t="str">
            <v>m²</v>
          </cell>
          <cell r="E1478">
            <v>4.72</v>
          </cell>
          <cell r="F1478">
            <v>40.659999999999997</v>
          </cell>
          <cell r="G1478">
            <v>45.38</v>
          </cell>
        </row>
        <row r="1479">
          <cell r="A1479" t="str">
            <v>27</v>
          </cell>
          <cell r="B1479" t="str">
            <v>ESQUADRIA E ELEMENTO EM MATERIAL ESPECIAL</v>
          </cell>
        </row>
        <row r="1480">
          <cell r="A1480" t="str">
            <v>27.02</v>
          </cell>
          <cell r="B1480" t="str">
            <v>Policarbonato</v>
          </cell>
        </row>
        <row r="1481">
          <cell r="A1481" t="str">
            <v>27.02.001</v>
          </cell>
          <cell r="C1481" t="str">
            <v>Chapa em policarbonato compacta, fumê, espessura de 6mm</v>
          </cell>
          <cell r="D1481" t="str">
            <v>m²</v>
          </cell>
          <cell r="E1481">
            <v>418.36</v>
          </cell>
          <cell r="F1481">
            <v>71.37</v>
          </cell>
          <cell r="G1481">
            <v>489.73</v>
          </cell>
        </row>
        <row r="1482">
          <cell r="A1482" t="str">
            <v>27.02.011</v>
          </cell>
          <cell r="C1482" t="str">
            <v>Chapa em policarbonato compacta, cristal, espessura de 6 mm</v>
          </cell>
          <cell r="D1482" t="str">
            <v>m²</v>
          </cell>
          <cell r="E1482">
            <v>358.82</v>
          </cell>
          <cell r="F1482">
            <v>71.37</v>
          </cell>
          <cell r="G1482">
            <v>430.19</v>
          </cell>
        </row>
        <row r="1483">
          <cell r="A1483" t="str">
            <v>27.02.041</v>
          </cell>
          <cell r="C1483" t="str">
            <v>Chapa em policarbonato compacta, cristal, espessura de 10 mm</v>
          </cell>
          <cell r="D1483" t="str">
            <v>m²</v>
          </cell>
          <cell r="E1483">
            <v>552.22</v>
          </cell>
          <cell r="F1483">
            <v>71.37</v>
          </cell>
          <cell r="G1483">
            <v>623.59</v>
          </cell>
        </row>
        <row r="1484">
          <cell r="A1484" t="str">
            <v>27.02.050</v>
          </cell>
          <cell r="C1484" t="str">
            <v>Chapa de policarbonato alveolar de 6 mm</v>
          </cell>
          <cell r="D1484" t="str">
            <v>m²</v>
          </cell>
          <cell r="E1484">
            <v>65.67</v>
          </cell>
          <cell r="F1484">
            <v>71.37</v>
          </cell>
          <cell r="G1484">
            <v>137.04</v>
          </cell>
        </row>
        <row r="1485">
          <cell r="A1485" t="str">
            <v>27.03</v>
          </cell>
          <cell r="B1485" t="str">
            <v>Chapa de fibra de vidro</v>
          </cell>
        </row>
        <row r="1486">
          <cell r="A1486" t="str">
            <v>27.03.030</v>
          </cell>
          <cell r="C1486" t="str">
            <v>Placa de poliéster reforçada com fibra de vidro de 3 mm</v>
          </cell>
          <cell r="D1486" t="str">
            <v>m²</v>
          </cell>
          <cell r="E1486">
            <v>129.6</v>
          </cell>
          <cell r="F1486">
            <v>40.659999999999997</v>
          </cell>
          <cell r="G1486">
            <v>170.26</v>
          </cell>
        </row>
        <row r="1487">
          <cell r="A1487" t="str">
            <v>27.04</v>
          </cell>
          <cell r="B1487" t="str">
            <v>PVC / VINIL</v>
          </cell>
        </row>
        <row r="1488">
          <cell r="A1488" t="str">
            <v>27.04.031</v>
          </cell>
          <cell r="C1488" t="str">
            <v>Caixilho de correr em PVC com vidro e persiana</v>
          </cell>
          <cell r="D1488" t="str">
            <v>m²</v>
          </cell>
          <cell r="E1488">
            <v>1576.71</v>
          </cell>
          <cell r="F1488">
            <v>70.510000000000005</v>
          </cell>
          <cell r="G1488">
            <v>1647.22</v>
          </cell>
        </row>
        <row r="1489">
          <cell r="A1489" t="str">
            <v>27.04.040</v>
          </cell>
          <cell r="C1489" t="str">
            <v>Corrimão, bate-maca ou protetor de parede em PVC, com amortecimento à impacto, altura de 131 mm</v>
          </cell>
          <cell r="D1489" t="str">
            <v>m</v>
          </cell>
          <cell r="E1489">
            <v>230.1</v>
          </cell>
          <cell r="F1489">
            <v>57.03</v>
          </cell>
          <cell r="G1489">
            <v>287.13</v>
          </cell>
        </row>
        <row r="1490">
          <cell r="A1490" t="str">
            <v>27.04.050</v>
          </cell>
          <cell r="C1490" t="str">
            <v>Protetor de parede ou bate-maca em PVC flexível, com amortecimento à impacto, altura de 150 mm</v>
          </cell>
          <cell r="D1490" t="str">
            <v>m</v>
          </cell>
          <cell r="E1490">
            <v>41.38</v>
          </cell>
          <cell r="F1490">
            <v>18.54</v>
          </cell>
          <cell r="G1490">
            <v>59.92</v>
          </cell>
        </row>
        <row r="1491">
          <cell r="A1491" t="str">
            <v>27.04.051</v>
          </cell>
          <cell r="C1491" t="str">
            <v>Faixa em vinil para proteção de paredes, com amortecimento à alto impacto, altura de 400 mm</v>
          </cell>
          <cell r="D1491" t="str">
            <v>m</v>
          </cell>
          <cell r="E1491">
            <v>80.64</v>
          </cell>
          <cell r="F1491">
            <v>8.49</v>
          </cell>
          <cell r="G1491">
            <v>89.13</v>
          </cell>
        </row>
        <row r="1492">
          <cell r="A1492" t="str">
            <v>27.04.052</v>
          </cell>
          <cell r="C1492" t="str">
            <v>Cantoneira adesiva em vinil de alto impacto</v>
          </cell>
          <cell r="D1492" t="str">
            <v>m</v>
          </cell>
          <cell r="E1492">
            <v>59.06</v>
          </cell>
          <cell r="F1492">
            <v>4.6399999999999997</v>
          </cell>
          <cell r="G1492">
            <v>63.7</v>
          </cell>
        </row>
        <row r="1493">
          <cell r="A1493" t="str">
            <v>27.04.060</v>
          </cell>
          <cell r="C1493" t="str">
            <v>Bate-maca ou protetor de parede curvo em PVC, com amortecimento à impacto, altura de 200 mm</v>
          </cell>
          <cell r="D1493" t="str">
            <v>m</v>
          </cell>
          <cell r="E1493">
            <v>113.83</v>
          </cell>
          <cell r="F1493">
            <v>50.55</v>
          </cell>
          <cell r="G1493">
            <v>164.38</v>
          </cell>
        </row>
        <row r="1494">
          <cell r="A1494" t="str">
            <v>27.04.070</v>
          </cell>
          <cell r="C1494" t="str">
            <v>Bate-maca ou protetor de parede em PVC, com amortecimento à impacto, altura de 200 mm</v>
          </cell>
          <cell r="D1494" t="str">
            <v>m</v>
          </cell>
          <cell r="E1494">
            <v>82.41</v>
          </cell>
          <cell r="F1494">
            <v>25.82</v>
          </cell>
          <cell r="G1494">
            <v>108.23</v>
          </cell>
        </row>
        <row r="1495">
          <cell r="A1495" t="str">
            <v>28</v>
          </cell>
          <cell r="B1495" t="str">
            <v>FERRAGEM COMPLEMENTAR PARA ESQUADRIAS</v>
          </cell>
        </row>
        <row r="1496">
          <cell r="A1496" t="str">
            <v>28.01</v>
          </cell>
          <cell r="B1496" t="str">
            <v>Ferragem para porta</v>
          </cell>
        </row>
        <row r="1497">
          <cell r="A1497" t="str">
            <v>28.01.020</v>
          </cell>
          <cell r="C1497" t="str">
            <v>Ferragem completa com maçaneta tipo alavanca, para porta externa com 1 folha</v>
          </cell>
          <cell r="D1497" t="str">
            <v>cj</v>
          </cell>
          <cell r="E1497">
            <v>192.05</v>
          </cell>
          <cell r="F1497">
            <v>46.38</v>
          </cell>
          <cell r="G1497">
            <v>238.43</v>
          </cell>
        </row>
        <row r="1498">
          <cell r="A1498" t="str">
            <v>28.01.030</v>
          </cell>
          <cell r="C1498" t="str">
            <v>Ferragem completa com maçaneta tipo alavanca, para porta externa com 2 folhas</v>
          </cell>
          <cell r="D1498" t="str">
            <v>cj</v>
          </cell>
          <cell r="E1498">
            <v>354.06</v>
          </cell>
          <cell r="F1498">
            <v>61.82</v>
          </cell>
          <cell r="G1498">
            <v>415.88</v>
          </cell>
        </row>
        <row r="1499">
          <cell r="A1499" t="str">
            <v>28.01.040</v>
          </cell>
          <cell r="C1499" t="str">
            <v>Ferragem completa com maçaneta tipo alavanca, para porta interna com 1 folha</v>
          </cell>
          <cell r="D1499" t="str">
            <v>cj</v>
          </cell>
          <cell r="E1499">
            <v>151.99</v>
          </cell>
          <cell r="F1499">
            <v>46.38</v>
          </cell>
          <cell r="G1499">
            <v>198.37</v>
          </cell>
        </row>
        <row r="1500">
          <cell r="A1500" t="str">
            <v>28.01.050</v>
          </cell>
          <cell r="C1500" t="str">
            <v>Ferragem completa com maçaneta tipo alavanca, para porta interna com 2 folhas</v>
          </cell>
          <cell r="D1500" t="str">
            <v>cj</v>
          </cell>
          <cell r="E1500">
            <v>293</v>
          </cell>
          <cell r="F1500">
            <v>61.82</v>
          </cell>
          <cell r="G1500">
            <v>354.82</v>
          </cell>
        </row>
        <row r="1501">
          <cell r="A1501" t="str">
            <v>28.01.070</v>
          </cell>
          <cell r="C1501" t="str">
            <v>Ferragem completa para porta de box de WC tipo livre/ocupado</v>
          </cell>
          <cell r="D1501" t="str">
            <v>cj</v>
          </cell>
          <cell r="E1501">
            <v>122.86</v>
          </cell>
          <cell r="F1501">
            <v>46.38</v>
          </cell>
          <cell r="G1501">
            <v>169.24</v>
          </cell>
        </row>
        <row r="1502">
          <cell r="A1502" t="str">
            <v>28.01.080</v>
          </cell>
          <cell r="C1502" t="str">
            <v>Ferragem adicional para porta vão simples em divisória</v>
          </cell>
          <cell r="D1502" t="str">
            <v>cj</v>
          </cell>
          <cell r="E1502">
            <v>165.8</v>
          </cell>
          <cell r="F1502">
            <v>0</v>
          </cell>
          <cell r="G1502">
            <v>165.8</v>
          </cell>
        </row>
        <row r="1503">
          <cell r="A1503" t="str">
            <v>28.01.090</v>
          </cell>
          <cell r="C1503" t="str">
            <v>Ferragem adicional para porta vão duplo em divisória</v>
          </cell>
          <cell r="D1503" t="str">
            <v>cj</v>
          </cell>
          <cell r="E1503">
            <v>235.36</v>
          </cell>
          <cell r="F1503">
            <v>0</v>
          </cell>
          <cell r="G1503">
            <v>235.36</v>
          </cell>
        </row>
        <row r="1504">
          <cell r="A1504" t="str">
            <v>28.01.146</v>
          </cell>
          <cell r="C1504" t="str">
            <v>Fechadura eletromagnética para capacidade de atraque de 150 kgf</v>
          </cell>
          <cell r="D1504" t="str">
            <v>un</v>
          </cell>
          <cell r="E1504">
            <v>240.4</v>
          </cell>
          <cell r="F1504">
            <v>51.42</v>
          </cell>
          <cell r="G1504">
            <v>291.82</v>
          </cell>
        </row>
        <row r="1505">
          <cell r="A1505" t="str">
            <v>28.01.150</v>
          </cell>
          <cell r="C1505" t="str">
            <v>Fechadura elétrica de sobrepor para porta ou portão com peso até 400 kg</v>
          </cell>
          <cell r="D1505" t="str">
            <v>cj</v>
          </cell>
          <cell r="E1505">
            <v>358.26</v>
          </cell>
          <cell r="F1505">
            <v>51.42</v>
          </cell>
          <cell r="G1505">
            <v>409.68</v>
          </cell>
        </row>
        <row r="1506">
          <cell r="A1506" t="str">
            <v>28.01.160</v>
          </cell>
          <cell r="C1506" t="str">
            <v>Mola aérea para porta, com esforço acima de 50 kg até 60 kg</v>
          </cell>
          <cell r="D1506" t="str">
            <v>un</v>
          </cell>
          <cell r="E1506">
            <v>217.83</v>
          </cell>
          <cell r="F1506">
            <v>14.5</v>
          </cell>
          <cell r="G1506">
            <v>232.33</v>
          </cell>
        </row>
        <row r="1507">
          <cell r="A1507" t="str">
            <v>28.01.171</v>
          </cell>
          <cell r="C1507" t="str">
            <v>Mola aérea para porta, com esforço acima de 60 kg até 80 kg</v>
          </cell>
          <cell r="D1507" t="str">
            <v>un</v>
          </cell>
          <cell r="E1507">
            <v>216.41</v>
          </cell>
          <cell r="F1507">
            <v>14.5</v>
          </cell>
          <cell r="G1507">
            <v>230.91</v>
          </cell>
        </row>
        <row r="1508">
          <cell r="A1508" t="str">
            <v>28.01.180</v>
          </cell>
          <cell r="C1508" t="str">
            <v>Mola aérea hidráulica, para porta com largura até 1,60 m</v>
          </cell>
          <cell r="D1508" t="str">
            <v>un</v>
          </cell>
          <cell r="E1508">
            <v>2572.83</v>
          </cell>
          <cell r="F1508">
            <v>36.229999999999997</v>
          </cell>
          <cell r="G1508">
            <v>2609.06</v>
          </cell>
        </row>
        <row r="1509">
          <cell r="A1509" t="str">
            <v>28.01.210</v>
          </cell>
          <cell r="C1509" t="str">
            <v>Fechadura tipo alavanca com chave para porta corta-fogo</v>
          </cell>
          <cell r="D1509" t="str">
            <v>un</v>
          </cell>
          <cell r="E1509">
            <v>383.72</v>
          </cell>
          <cell r="F1509">
            <v>27.18</v>
          </cell>
          <cell r="G1509">
            <v>410.9</v>
          </cell>
        </row>
        <row r="1510">
          <cell r="A1510" t="str">
            <v>28.01.250</v>
          </cell>
          <cell r="C1510" t="str">
            <v>Visor tipo olho mágico</v>
          </cell>
          <cell r="D1510" t="str">
            <v>un</v>
          </cell>
          <cell r="E1510">
            <v>19.739999999999998</v>
          </cell>
          <cell r="F1510">
            <v>9.2799999999999994</v>
          </cell>
          <cell r="G1510">
            <v>29.02</v>
          </cell>
        </row>
        <row r="1511">
          <cell r="A1511" t="str">
            <v>28.01.270</v>
          </cell>
          <cell r="C1511" t="str">
            <v>Fechadura de segurança para cela tipo gorges, com clic e abertura de um lado</v>
          </cell>
          <cell r="D1511" t="str">
            <v>cj</v>
          </cell>
          <cell r="E1511">
            <v>645.25</v>
          </cell>
          <cell r="F1511">
            <v>4.45</v>
          </cell>
          <cell r="G1511">
            <v>649.70000000000005</v>
          </cell>
        </row>
        <row r="1512">
          <cell r="A1512" t="str">
            <v>28.01.280</v>
          </cell>
          <cell r="C1512" t="str">
            <v>Fechadura de segurança para cela tipo gorges, com clic e abertura de um lado, embutida em caixa</v>
          </cell>
          <cell r="D1512" t="str">
            <v>cj</v>
          </cell>
          <cell r="E1512">
            <v>934.48</v>
          </cell>
          <cell r="F1512">
            <v>4.45</v>
          </cell>
          <cell r="G1512">
            <v>938.93</v>
          </cell>
        </row>
        <row r="1513">
          <cell r="A1513" t="str">
            <v>28.01.290</v>
          </cell>
          <cell r="C1513" t="str">
            <v>Fechadura de segurança para corredor tipo gorges, com abertura de dois lados</v>
          </cell>
          <cell r="D1513" t="str">
            <v>cj</v>
          </cell>
          <cell r="E1513">
            <v>752.92</v>
          </cell>
          <cell r="F1513">
            <v>4.45</v>
          </cell>
          <cell r="G1513">
            <v>757.37</v>
          </cell>
        </row>
        <row r="1514">
          <cell r="A1514" t="str">
            <v>28.01.330</v>
          </cell>
          <cell r="C1514" t="str">
            <v>Mola hidráulica de piso, para porta com largura até 1,10 m e peso até 120 kg</v>
          </cell>
          <cell r="D1514" t="str">
            <v>un</v>
          </cell>
          <cell r="E1514">
            <v>811.23</v>
          </cell>
          <cell r="F1514">
            <v>36.229999999999997</v>
          </cell>
          <cell r="G1514">
            <v>847.46</v>
          </cell>
        </row>
        <row r="1515">
          <cell r="A1515" t="str">
            <v>28.01.400</v>
          </cell>
          <cell r="C1515" t="str">
            <v>Ferrolho de segurança de 1,20 m, para adaptação em portas de celas, embutido em caixa</v>
          </cell>
          <cell r="D1515" t="str">
            <v>un</v>
          </cell>
          <cell r="E1515">
            <v>671.43</v>
          </cell>
          <cell r="F1515">
            <v>72.459999999999994</v>
          </cell>
          <cell r="G1515">
            <v>743.89</v>
          </cell>
        </row>
        <row r="1516">
          <cell r="A1516" t="str">
            <v>28.01.550</v>
          </cell>
          <cell r="C1516" t="str">
            <v>Fechadura com maçaneta tipo alavanca em aço inoxidável, para porta externa</v>
          </cell>
          <cell r="D1516" t="str">
            <v>un</v>
          </cell>
          <cell r="E1516">
            <v>208.38</v>
          </cell>
          <cell r="F1516">
            <v>46.38</v>
          </cell>
          <cell r="G1516">
            <v>254.76</v>
          </cell>
        </row>
        <row r="1517">
          <cell r="A1517" t="str">
            <v>28.05</v>
          </cell>
          <cell r="B1517" t="str">
            <v>Cadeado</v>
          </cell>
        </row>
        <row r="1518">
          <cell r="A1518" t="str">
            <v>28.05.020</v>
          </cell>
          <cell r="C1518" t="str">
            <v>Cadeado de latão com cilindro - trava dupla - 25/27mm</v>
          </cell>
          <cell r="D1518" t="str">
            <v>un</v>
          </cell>
          <cell r="E1518">
            <v>15.29</v>
          </cell>
          <cell r="F1518">
            <v>0</v>
          </cell>
          <cell r="G1518">
            <v>15.29</v>
          </cell>
        </row>
        <row r="1519">
          <cell r="A1519" t="str">
            <v>28.05.040</v>
          </cell>
          <cell r="C1519" t="str">
            <v>Cadeado de latão com cilindro - trava dupla - 35/36mm</v>
          </cell>
          <cell r="D1519" t="str">
            <v>un</v>
          </cell>
          <cell r="E1519">
            <v>21.23</v>
          </cell>
          <cell r="F1519">
            <v>0</v>
          </cell>
          <cell r="G1519">
            <v>21.23</v>
          </cell>
        </row>
        <row r="1520">
          <cell r="A1520" t="str">
            <v>28.05.060</v>
          </cell>
          <cell r="C1520" t="str">
            <v>Cadeado de latão com cilindro - trava dupla - 50mm</v>
          </cell>
          <cell r="D1520" t="str">
            <v>un</v>
          </cell>
          <cell r="E1520">
            <v>36.409999999999997</v>
          </cell>
          <cell r="F1520">
            <v>0</v>
          </cell>
          <cell r="G1520">
            <v>36.409999999999997</v>
          </cell>
        </row>
        <row r="1521">
          <cell r="A1521" t="str">
            <v>28.05.070</v>
          </cell>
          <cell r="C1521" t="str">
            <v>Cadeado de latão com cilindro de alta segurança, com 16 pinos e tetra-chave - 70mm</v>
          </cell>
          <cell r="D1521" t="str">
            <v>un</v>
          </cell>
          <cell r="E1521">
            <v>122.33</v>
          </cell>
          <cell r="F1521">
            <v>0</v>
          </cell>
          <cell r="G1521">
            <v>122.33</v>
          </cell>
        </row>
        <row r="1522">
          <cell r="A1522" t="str">
            <v>28.05.080</v>
          </cell>
          <cell r="C1522" t="str">
            <v>Cadeado de latão com cilindro - trava dupla - 60mm</v>
          </cell>
          <cell r="D1522" t="str">
            <v>un</v>
          </cell>
          <cell r="E1522">
            <v>59.66</v>
          </cell>
          <cell r="F1522">
            <v>0</v>
          </cell>
          <cell r="G1522">
            <v>59.66</v>
          </cell>
        </row>
        <row r="1523">
          <cell r="A1523" t="str">
            <v>28.20</v>
          </cell>
          <cell r="B1523" t="str">
            <v>Reparos, conservações e complementos - GRUPO 28</v>
          </cell>
        </row>
        <row r="1524">
          <cell r="A1524" t="str">
            <v>28.20.020</v>
          </cell>
          <cell r="C1524" t="str">
            <v>Recolocação de fechaduras de embutir</v>
          </cell>
          <cell r="D1524" t="str">
            <v>un</v>
          </cell>
          <cell r="E1524">
            <v>0</v>
          </cell>
          <cell r="F1524">
            <v>46.38</v>
          </cell>
          <cell r="G1524">
            <v>46.38</v>
          </cell>
        </row>
        <row r="1525">
          <cell r="A1525" t="str">
            <v>28.20.030</v>
          </cell>
          <cell r="C1525" t="str">
            <v>Barra antipânico de sobrepor para porta de 1 folha</v>
          </cell>
          <cell r="D1525" t="str">
            <v>un</v>
          </cell>
          <cell r="E1525">
            <v>661.05</v>
          </cell>
          <cell r="F1525">
            <v>36.229999999999997</v>
          </cell>
          <cell r="G1525">
            <v>697.28</v>
          </cell>
        </row>
        <row r="1526">
          <cell r="A1526" t="str">
            <v>28.20.040</v>
          </cell>
          <cell r="C1526" t="str">
            <v>Recolocação de fechaduras e fechos de sobrepor</v>
          </cell>
          <cell r="D1526" t="str">
            <v>un</v>
          </cell>
          <cell r="E1526">
            <v>0</v>
          </cell>
          <cell r="F1526">
            <v>39.869999999999997</v>
          </cell>
          <cell r="G1526">
            <v>39.869999999999997</v>
          </cell>
        </row>
        <row r="1527">
          <cell r="A1527" t="str">
            <v>28.20.050</v>
          </cell>
          <cell r="C1527" t="str">
            <v>Barra antipânico de sobrepor e maçaneta livre para porta de 1 folha</v>
          </cell>
          <cell r="D1527" t="str">
            <v>cj</v>
          </cell>
          <cell r="E1527">
            <v>1159.06</v>
          </cell>
          <cell r="F1527">
            <v>47.11</v>
          </cell>
          <cell r="G1527">
            <v>1206.17</v>
          </cell>
        </row>
        <row r="1528">
          <cell r="A1528" t="str">
            <v>28.20.060</v>
          </cell>
          <cell r="C1528" t="str">
            <v>Recolocação de dobradiças</v>
          </cell>
          <cell r="D1528" t="str">
            <v>un</v>
          </cell>
          <cell r="E1528">
            <v>0</v>
          </cell>
          <cell r="F1528">
            <v>5.26</v>
          </cell>
          <cell r="G1528">
            <v>5.26</v>
          </cell>
        </row>
        <row r="1529">
          <cell r="A1529" t="str">
            <v>28.20.070</v>
          </cell>
          <cell r="C1529" t="str">
            <v>Ferragem para portão de tapume</v>
          </cell>
          <cell r="D1529" t="str">
            <v>cj</v>
          </cell>
          <cell r="E1529">
            <v>269.83</v>
          </cell>
          <cell r="F1529">
            <v>92.73</v>
          </cell>
          <cell r="G1529">
            <v>362.56</v>
          </cell>
        </row>
        <row r="1530">
          <cell r="A1530" t="str">
            <v>28.20.090</v>
          </cell>
          <cell r="C1530" t="str">
            <v>Dobradiça tipo gonzo, diâmetro de 1 1/2´ com abas de 2´ x 3/8´</v>
          </cell>
          <cell r="D1530" t="str">
            <v>un</v>
          </cell>
          <cell r="E1530">
            <v>96.33</v>
          </cell>
          <cell r="F1530">
            <v>17.559999999999999</v>
          </cell>
          <cell r="G1530">
            <v>113.89</v>
          </cell>
        </row>
        <row r="1531">
          <cell r="A1531" t="str">
            <v>28.20.170</v>
          </cell>
          <cell r="C1531" t="str">
            <v>Brete para instalação superior em porta chapa/grade de segurança</v>
          </cell>
          <cell r="D1531" t="str">
            <v>cj</v>
          </cell>
          <cell r="E1531">
            <v>2479.75</v>
          </cell>
          <cell r="F1531">
            <v>108.69</v>
          </cell>
          <cell r="G1531">
            <v>2588.44</v>
          </cell>
        </row>
        <row r="1532">
          <cell r="A1532" t="str">
            <v>28.20.210</v>
          </cell>
          <cell r="C1532" t="str">
            <v>Ferrolho de segurança para adaptação em portas de celas</v>
          </cell>
          <cell r="D1532" t="str">
            <v>un</v>
          </cell>
          <cell r="E1532">
            <v>231.73</v>
          </cell>
          <cell r="F1532">
            <v>36.229999999999997</v>
          </cell>
          <cell r="G1532">
            <v>267.95999999999998</v>
          </cell>
        </row>
        <row r="1533">
          <cell r="A1533" t="str">
            <v>28.20.211</v>
          </cell>
          <cell r="C1533" t="str">
            <v>Maçaneta tipo alavanca, acionamento com chave, para porta corta-fogo</v>
          </cell>
          <cell r="D1533" t="str">
            <v>un</v>
          </cell>
          <cell r="E1533">
            <v>181.48</v>
          </cell>
          <cell r="F1533">
            <v>27.18</v>
          </cell>
          <cell r="G1533">
            <v>208.66</v>
          </cell>
        </row>
        <row r="1534">
          <cell r="A1534" t="str">
            <v>28.20.220</v>
          </cell>
          <cell r="C1534" t="str">
            <v>Dobradiça inferior para porta de vidro temperado</v>
          </cell>
          <cell r="D1534" t="str">
            <v>un</v>
          </cell>
          <cell r="E1534">
            <v>62.03</v>
          </cell>
          <cell r="F1534">
            <v>6.16</v>
          </cell>
          <cell r="G1534">
            <v>68.19</v>
          </cell>
        </row>
        <row r="1535">
          <cell r="A1535" t="str">
            <v>28.20.230</v>
          </cell>
          <cell r="C1535" t="str">
            <v>Dobradiça superior para porta de vidro temperado</v>
          </cell>
          <cell r="D1535" t="str">
            <v>un</v>
          </cell>
          <cell r="E1535">
            <v>49.41</v>
          </cell>
          <cell r="F1535">
            <v>6.16</v>
          </cell>
          <cell r="G1535">
            <v>55.57</v>
          </cell>
        </row>
        <row r="1536">
          <cell r="A1536" t="str">
            <v>28.20.360</v>
          </cell>
          <cell r="C1536" t="str">
            <v>Suporte duplo para vidro temperado fixado em alvenaria</v>
          </cell>
          <cell r="D1536" t="str">
            <v>un</v>
          </cell>
          <cell r="E1536">
            <v>155.91</v>
          </cell>
          <cell r="F1536">
            <v>6.16</v>
          </cell>
          <cell r="G1536">
            <v>162.07</v>
          </cell>
        </row>
        <row r="1537">
          <cell r="A1537" t="str">
            <v>28.20.411</v>
          </cell>
          <cell r="C1537" t="str">
            <v>Dobradiça em aço cromado de 3 1/2", para porta de até 21 kg</v>
          </cell>
          <cell r="D1537" t="str">
            <v>cj</v>
          </cell>
          <cell r="E1537">
            <v>19.37</v>
          </cell>
          <cell r="F1537">
            <v>5.26</v>
          </cell>
          <cell r="G1537">
            <v>24.63</v>
          </cell>
        </row>
        <row r="1538">
          <cell r="A1538" t="str">
            <v>28.20.412</v>
          </cell>
          <cell r="C1538" t="str">
            <v>Dobradiça em aço inoxidável de 3" x 2 1/2", para porta de até 25 kg</v>
          </cell>
          <cell r="D1538" t="str">
            <v>un</v>
          </cell>
          <cell r="E1538">
            <v>28.98</v>
          </cell>
          <cell r="F1538">
            <v>5.26</v>
          </cell>
          <cell r="G1538">
            <v>34.24</v>
          </cell>
        </row>
        <row r="1539">
          <cell r="A1539" t="str">
            <v>28.20.413</v>
          </cell>
          <cell r="C1539" t="str">
            <v>Dobradiça em latão cromado reforçada de 3 1/2" x 3", para porta de até 35 kg</v>
          </cell>
          <cell r="D1539" t="str">
            <v>un</v>
          </cell>
          <cell r="E1539">
            <v>34.14</v>
          </cell>
          <cell r="F1539">
            <v>5.26</v>
          </cell>
          <cell r="G1539">
            <v>39.4</v>
          </cell>
        </row>
        <row r="1540">
          <cell r="A1540" t="str">
            <v>28.20.430</v>
          </cell>
          <cell r="C1540" t="str">
            <v>Dobradiça em latão cromado, com mola tipo vai e vem, de 3"</v>
          </cell>
          <cell r="D1540" t="str">
            <v>cj</v>
          </cell>
          <cell r="E1540">
            <v>153.54</v>
          </cell>
          <cell r="F1540">
            <v>11.13</v>
          </cell>
          <cell r="G1540">
            <v>164.67</v>
          </cell>
        </row>
        <row r="1541">
          <cell r="A1541" t="str">
            <v>28.20.510</v>
          </cell>
          <cell r="C1541" t="str">
            <v>Pivô superior lateral para porta em vidro temperado</v>
          </cell>
          <cell r="D1541" t="str">
            <v>un</v>
          </cell>
          <cell r="E1541">
            <v>40.26</v>
          </cell>
          <cell r="F1541">
            <v>6.16</v>
          </cell>
          <cell r="G1541">
            <v>46.42</v>
          </cell>
        </row>
        <row r="1542">
          <cell r="A1542" t="str">
            <v>28.20.550</v>
          </cell>
          <cell r="C1542" t="str">
            <v>Mancal inferior com rolamento para porta em vidro temperado</v>
          </cell>
          <cell r="D1542" t="str">
            <v>un</v>
          </cell>
          <cell r="E1542">
            <v>70.22</v>
          </cell>
          <cell r="F1542">
            <v>6.16</v>
          </cell>
          <cell r="G1542">
            <v>76.38</v>
          </cell>
        </row>
        <row r="1543">
          <cell r="A1543" t="str">
            <v>28.20.590</v>
          </cell>
          <cell r="C1543" t="str">
            <v>Contra fechadura de centro para porta em vidro temperado</v>
          </cell>
          <cell r="D1543" t="str">
            <v>un</v>
          </cell>
          <cell r="E1543">
            <v>110.57</v>
          </cell>
          <cell r="F1543">
            <v>4.45</v>
          </cell>
          <cell r="G1543">
            <v>115.02</v>
          </cell>
        </row>
        <row r="1544">
          <cell r="A1544" t="str">
            <v>28.20.600</v>
          </cell>
          <cell r="C1544" t="str">
            <v>Fechadura de centro com cilindro para porta em vidro temperado</v>
          </cell>
          <cell r="D1544" t="str">
            <v>un</v>
          </cell>
          <cell r="E1544">
            <v>155.41999999999999</v>
          </cell>
          <cell r="F1544">
            <v>6.16</v>
          </cell>
          <cell r="G1544">
            <v>161.58000000000001</v>
          </cell>
        </row>
        <row r="1545">
          <cell r="A1545" t="str">
            <v>28.20.650</v>
          </cell>
          <cell r="C1545" t="str">
            <v>Puxador duplo em aço inoxidável, para porta de madeira, alumínio ou vidro, de 350 mm</v>
          </cell>
          <cell r="D1545" t="str">
            <v>un</v>
          </cell>
          <cell r="E1545">
            <v>680.29</v>
          </cell>
          <cell r="F1545">
            <v>54.36</v>
          </cell>
          <cell r="G1545">
            <v>734.65</v>
          </cell>
        </row>
        <row r="1546">
          <cell r="A1546" t="str">
            <v>28.20.750</v>
          </cell>
          <cell r="C1546" t="str">
            <v>Capa de proteção para fechadura / ferrolho</v>
          </cell>
          <cell r="D1546" t="str">
            <v>un</v>
          </cell>
          <cell r="E1546">
            <v>13.97</v>
          </cell>
          <cell r="F1546">
            <v>35.119999999999997</v>
          </cell>
          <cell r="G1546">
            <v>49.09</v>
          </cell>
        </row>
        <row r="1547">
          <cell r="A1547" t="str">
            <v>28.20.760</v>
          </cell>
          <cell r="C1547" t="str">
            <v>Espelho para trinco de piso para porta em vidro temperado</v>
          </cell>
          <cell r="D1547" t="str">
            <v>un</v>
          </cell>
          <cell r="E1547">
            <v>17.809999999999999</v>
          </cell>
          <cell r="F1547">
            <v>6.16</v>
          </cell>
          <cell r="G1547">
            <v>23.97</v>
          </cell>
        </row>
        <row r="1548">
          <cell r="A1548" t="str">
            <v>28.20.770</v>
          </cell>
          <cell r="C1548" t="str">
            <v>Trinco de piso para porta em vidro temperado</v>
          </cell>
          <cell r="D1548" t="str">
            <v>un</v>
          </cell>
          <cell r="E1548">
            <v>117.87</v>
          </cell>
          <cell r="F1548">
            <v>6.16</v>
          </cell>
          <cell r="G1548">
            <v>124.03</v>
          </cell>
        </row>
        <row r="1549">
          <cell r="A1549" t="str">
            <v>28.20.800</v>
          </cell>
          <cell r="C1549" t="str">
            <v>Equipamento automatizador de portas deslizantes para folha dupla</v>
          </cell>
          <cell r="D1549" t="str">
            <v>un</v>
          </cell>
          <cell r="E1549">
            <v>8945.26</v>
          </cell>
          <cell r="F1549">
            <v>0</v>
          </cell>
          <cell r="G1549">
            <v>8945.26</v>
          </cell>
        </row>
        <row r="1550">
          <cell r="A1550" t="str">
            <v>28.20.810</v>
          </cell>
          <cell r="C1550" t="str">
            <v>Equipamento automatizador telescópico unilateral de portas deslizantes para folha dupla</v>
          </cell>
          <cell r="D1550" t="str">
            <v>un</v>
          </cell>
          <cell r="E1550">
            <v>12435.31</v>
          </cell>
          <cell r="F1550">
            <v>0</v>
          </cell>
          <cell r="G1550">
            <v>12435.31</v>
          </cell>
        </row>
        <row r="1551">
          <cell r="A1551" t="str">
            <v>28.20.820</v>
          </cell>
          <cell r="C1551" t="str">
            <v>Barra antipânico de sobrepor com maçaneta e chave, para porta em vidro de 1 folha</v>
          </cell>
          <cell r="D1551" t="str">
            <v>cj</v>
          </cell>
          <cell r="E1551">
            <v>641.38</v>
          </cell>
          <cell r="F1551">
            <v>72.459999999999994</v>
          </cell>
          <cell r="G1551">
            <v>713.84</v>
          </cell>
        </row>
        <row r="1552">
          <cell r="A1552" t="str">
            <v>28.20.830</v>
          </cell>
          <cell r="C1552" t="str">
            <v>Barra antipânico de sobrepor com maçaneta e chave, para porta dupla em vidro</v>
          </cell>
          <cell r="D1552" t="str">
            <v>cj</v>
          </cell>
          <cell r="E1552">
            <v>1212.42</v>
          </cell>
          <cell r="F1552">
            <v>144.91999999999999</v>
          </cell>
          <cell r="G1552">
            <v>1357.34</v>
          </cell>
        </row>
        <row r="1553">
          <cell r="A1553" t="str">
            <v>28.20.840</v>
          </cell>
          <cell r="C1553" t="str">
            <v>Barra antipânico para porta dupla com travamentos horizontal e vertical completa, com maçaneta tipo alavanca e chave, para vãos de 1,40 a 1,60 m</v>
          </cell>
          <cell r="D1553" t="str">
            <v>cj</v>
          </cell>
          <cell r="E1553">
            <v>972.85</v>
          </cell>
          <cell r="F1553">
            <v>144.91999999999999</v>
          </cell>
          <cell r="G1553">
            <v>1117.77</v>
          </cell>
        </row>
        <row r="1554">
          <cell r="A1554" t="str">
            <v>28.20.850</v>
          </cell>
          <cell r="C1554" t="str">
            <v>Barra antipânico para porta dupla com travamentos horizontal e vertical completa, com maçaneta tipo alavanca e chave, para vãos de 1,70 a 2,60 m</v>
          </cell>
          <cell r="D1554" t="str">
            <v>cj</v>
          </cell>
          <cell r="E1554">
            <v>1031.6300000000001</v>
          </cell>
          <cell r="F1554">
            <v>144.91999999999999</v>
          </cell>
          <cell r="G1554">
            <v>1176.55</v>
          </cell>
        </row>
        <row r="1555">
          <cell r="A1555" t="str">
            <v>28.20.860</v>
          </cell>
          <cell r="C1555" t="str">
            <v>Veda porta/veda fresta com escova em alumínio branco</v>
          </cell>
          <cell r="D1555" t="str">
            <v>m</v>
          </cell>
          <cell r="E1555">
            <v>57.75</v>
          </cell>
          <cell r="F1555">
            <v>8.49</v>
          </cell>
          <cell r="G1555">
            <v>66.239999999999995</v>
          </cell>
        </row>
        <row r="1556">
          <cell r="A1556" t="str">
            <v>29</v>
          </cell>
          <cell r="B1556" t="str">
            <v>INSERTE METÁLICO</v>
          </cell>
        </row>
        <row r="1557">
          <cell r="A1557" t="str">
            <v>29.01</v>
          </cell>
          <cell r="B1557" t="str">
            <v>Cantoneira</v>
          </cell>
        </row>
        <row r="1558">
          <cell r="A1558" t="str">
            <v>29.01.020</v>
          </cell>
          <cell r="C1558" t="str">
            <v>Cantoneira em alumínio perfil sextavado</v>
          </cell>
          <cell r="D1558" t="str">
            <v>m</v>
          </cell>
          <cell r="E1558">
            <v>4.75</v>
          </cell>
          <cell r="F1558">
            <v>10.98</v>
          </cell>
          <cell r="G1558">
            <v>15.73</v>
          </cell>
        </row>
        <row r="1559">
          <cell r="A1559" t="str">
            <v>29.01.030</v>
          </cell>
          <cell r="C1559" t="str">
            <v>Perfil em alumínio natural</v>
          </cell>
          <cell r="D1559" t="str">
            <v>kg</v>
          </cell>
          <cell r="E1559">
            <v>24.9</v>
          </cell>
          <cell r="F1559">
            <v>49.07</v>
          </cell>
          <cell r="G1559">
            <v>73.97</v>
          </cell>
        </row>
        <row r="1560">
          <cell r="A1560" t="str">
            <v>29.01.040</v>
          </cell>
          <cell r="C1560" t="str">
            <v>Cantoneira em alumínio perfil ´Y´</v>
          </cell>
          <cell r="D1560" t="str">
            <v>m</v>
          </cell>
          <cell r="E1560">
            <v>5.59</v>
          </cell>
          <cell r="F1560">
            <v>10.98</v>
          </cell>
          <cell r="G1560">
            <v>16.57</v>
          </cell>
        </row>
        <row r="1561">
          <cell r="A1561" t="str">
            <v>29.01.210</v>
          </cell>
          <cell r="C1561" t="str">
            <v>Cantoneira em aço galvanizado</v>
          </cell>
          <cell r="D1561" t="str">
            <v>kg</v>
          </cell>
          <cell r="E1561">
            <v>8.41</v>
          </cell>
          <cell r="F1561">
            <v>10.98</v>
          </cell>
          <cell r="G1561">
            <v>19.39</v>
          </cell>
        </row>
        <row r="1562">
          <cell r="A1562" t="str">
            <v>29.01.230</v>
          </cell>
          <cell r="C1562" t="str">
            <v>Cantoneira e perfis em ferro</v>
          </cell>
          <cell r="D1562" t="str">
            <v>kg</v>
          </cell>
          <cell r="E1562">
            <v>5.34</v>
          </cell>
          <cell r="F1562">
            <v>10.98</v>
          </cell>
          <cell r="G1562">
            <v>16.32</v>
          </cell>
        </row>
        <row r="1563">
          <cell r="A1563" t="str">
            <v>29.03</v>
          </cell>
          <cell r="B1563" t="str">
            <v>Cabos e cordoalhas</v>
          </cell>
        </row>
        <row r="1564">
          <cell r="A1564" t="str">
            <v>29.03.010</v>
          </cell>
          <cell r="C1564" t="str">
            <v>Cabo em aço galvanizado com alma de aço, diâmetro de 3/16´ (4,76 mm)</v>
          </cell>
          <cell r="D1564" t="str">
            <v>m</v>
          </cell>
          <cell r="E1564">
            <v>5.0999999999999996</v>
          </cell>
          <cell r="F1564">
            <v>9.2799999999999994</v>
          </cell>
          <cell r="G1564">
            <v>14.38</v>
          </cell>
        </row>
        <row r="1565">
          <cell r="A1565" t="str">
            <v>29.03.020</v>
          </cell>
          <cell r="C1565" t="str">
            <v>Cabo em aço galvanizado com alma de aço, diâmetro de 5/16´ (7,94 mm)</v>
          </cell>
          <cell r="D1565" t="str">
            <v>m</v>
          </cell>
          <cell r="E1565">
            <v>8.89</v>
          </cell>
          <cell r="F1565">
            <v>9.2799999999999994</v>
          </cell>
          <cell r="G1565">
            <v>18.170000000000002</v>
          </cell>
        </row>
        <row r="1566">
          <cell r="A1566" t="str">
            <v>29.03.030</v>
          </cell>
          <cell r="C1566" t="str">
            <v>Cordoalha de aço galvanizado, diâmetro de 1/4´ (6,35 mm)</v>
          </cell>
          <cell r="D1566" t="str">
            <v>m</v>
          </cell>
          <cell r="E1566">
            <v>5.23</v>
          </cell>
          <cell r="F1566">
            <v>9.2799999999999994</v>
          </cell>
          <cell r="G1566">
            <v>14.51</v>
          </cell>
        </row>
        <row r="1567">
          <cell r="A1567" t="str">
            <v>29.03.040</v>
          </cell>
          <cell r="C1567" t="str">
            <v>Cabo em aço galvanizado com alma de aço, diâmetro de 3/8´ (9,52 mm)</v>
          </cell>
          <cell r="D1567" t="str">
            <v>m</v>
          </cell>
          <cell r="E1567">
            <v>12.58</v>
          </cell>
          <cell r="F1567">
            <v>9.2799999999999994</v>
          </cell>
          <cell r="G1567">
            <v>21.86</v>
          </cell>
        </row>
        <row r="1568">
          <cell r="A1568" t="str">
            <v>29.20</v>
          </cell>
          <cell r="B1568" t="str">
            <v>Reparos, conservações e complementos - GRUPO 29</v>
          </cell>
        </row>
        <row r="1569">
          <cell r="A1569" t="str">
            <v>29.20.030</v>
          </cell>
          <cell r="C1569" t="str">
            <v>Alumínio liso para complementos e reparos</v>
          </cell>
          <cell r="D1569" t="str">
            <v>kg</v>
          </cell>
          <cell r="E1569">
            <v>35.06</v>
          </cell>
          <cell r="F1569">
            <v>11.28</v>
          </cell>
          <cell r="G1569">
            <v>46.34</v>
          </cell>
        </row>
        <row r="1570">
          <cell r="A1570" t="str">
            <v>30</v>
          </cell>
          <cell r="B1570" t="str">
            <v>ACESSIBILIDADE</v>
          </cell>
        </row>
        <row r="1571">
          <cell r="A1571" t="str">
            <v>30.01</v>
          </cell>
          <cell r="B1571" t="str">
            <v>Barra de apoio</v>
          </cell>
        </row>
        <row r="1572">
          <cell r="A1572" t="str">
            <v>30.01.010</v>
          </cell>
          <cell r="C1572" t="str">
            <v>Barra de apoio reta, para pessoas com mobilidade reduzida, em tubo de aço inoxidável de 1 1/2´</v>
          </cell>
          <cell r="D1572" t="str">
            <v>m</v>
          </cell>
          <cell r="E1572">
            <v>158.38</v>
          </cell>
          <cell r="F1572">
            <v>9.2799999999999994</v>
          </cell>
          <cell r="G1572">
            <v>167.66</v>
          </cell>
        </row>
        <row r="1573">
          <cell r="A1573" t="str">
            <v>30.01.020</v>
          </cell>
          <cell r="C1573" t="str">
            <v>Barra de apoio reta, para pessoas com mobilidade reduzida, em tubo de aço inoxidável de 1 1/2´ x 500 mm</v>
          </cell>
          <cell r="D1573" t="str">
            <v>un</v>
          </cell>
          <cell r="E1573">
            <v>97.7</v>
          </cell>
          <cell r="F1573">
            <v>9.2799999999999994</v>
          </cell>
          <cell r="G1573">
            <v>106.98</v>
          </cell>
        </row>
        <row r="1574">
          <cell r="A1574" t="str">
            <v>30.01.030</v>
          </cell>
          <cell r="C1574" t="str">
            <v>Barra de apoio reta, para pessoas com mobilidade reduzida, em tubo de aço inoxidável de 1 1/2´ x 800 mm</v>
          </cell>
          <cell r="D1574" t="str">
            <v>un</v>
          </cell>
          <cell r="E1574">
            <v>131.97999999999999</v>
          </cell>
          <cell r="F1574">
            <v>9.2799999999999994</v>
          </cell>
          <cell r="G1574">
            <v>141.26</v>
          </cell>
        </row>
        <row r="1575">
          <cell r="A1575" t="str">
            <v>30.01.050</v>
          </cell>
          <cell r="C1575" t="str">
            <v>Barra de apoio em ângulo de 90°, para pessoas com mobilidade reduzida, em tubo de aço inoxidável de 1 1/2´ x 800 x 800 mm</v>
          </cell>
          <cell r="D1575" t="str">
            <v>un</v>
          </cell>
          <cell r="E1575">
            <v>373.43</v>
          </cell>
          <cell r="F1575">
            <v>9.2799999999999994</v>
          </cell>
          <cell r="G1575">
            <v>382.71</v>
          </cell>
        </row>
        <row r="1576">
          <cell r="A1576" t="str">
            <v>30.01.061</v>
          </cell>
          <cell r="C1576" t="str">
            <v>Barra de apoio lateral para lavatório, para pessoas com mobilidade reduzida, em tubo de aço inoxidável de 1.1/4", comprimento 25 a 30 cm</v>
          </cell>
          <cell r="D1576" t="str">
            <v>un</v>
          </cell>
          <cell r="E1576">
            <v>138.66999999999999</v>
          </cell>
          <cell r="F1576">
            <v>9.2799999999999994</v>
          </cell>
          <cell r="G1576">
            <v>147.94999999999999</v>
          </cell>
        </row>
        <row r="1577">
          <cell r="A1577" t="str">
            <v>30.01.080</v>
          </cell>
          <cell r="C1577" t="str">
            <v>Barra de apoio reta, para pessoas com mobilidade reduzida, em tubo de alumínio, comprimento de 800 mm, acabamento com pintura epóxi</v>
          </cell>
          <cell r="D1577" t="str">
            <v>un</v>
          </cell>
          <cell r="E1577">
            <v>132.28</v>
          </cell>
          <cell r="F1577">
            <v>9.2799999999999994</v>
          </cell>
          <cell r="G1577">
            <v>141.56</v>
          </cell>
        </row>
        <row r="1578">
          <cell r="A1578" t="str">
            <v>30.01.090</v>
          </cell>
          <cell r="C1578" t="str">
            <v>Barra de apoio em ângulo de 90°, para pessoas com mobilidade reduzida, em tubo de alumínio de 800 x 800 mm, acabamento com pintura epóxi</v>
          </cell>
          <cell r="D1578" t="str">
            <v>un</v>
          </cell>
          <cell r="E1578">
            <v>286.89999999999998</v>
          </cell>
          <cell r="F1578">
            <v>9.2799999999999994</v>
          </cell>
          <cell r="G1578">
            <v>296.18</v>
          </cell>
        </row>
        <row r="1579">
          <cell r="A1579" t="str">
            <v>30.01.110</v>
          </cell>
          <cell r="C1579" t="str">
            <v>Barra de proteção para sifão, para pessoas com mobilidade reduzida, em tubo de alumínio, acabamento com pintura epóxi</v>
          </cell>
          <cell r="D1579" t="str">
            <v>un</v>
          </cell>
          <cell r="E1579">
            <v>228.98</v>
          </cell>
          <cell r="F1579">
            <v>9.2799999999999994</v>
          </cell>
          <cell r="G1579">
            <v>238.26</v>
          </cell>
        </row>
        <row r="1580">
          <cell r="A1580" t="str">
            <v>30.01.120</v>
          </cell>
          <cell r="C1580" t="str">
            <v>Barra de apoio reta, para pessoas com mobilidade reduzida, em tubo de aço inoxidável de 1 1/4´ x 400 mm</v>
          </cell>
          <cell r="D1580" t="str">
            <v>un</v>
          </cell>
          <cell r="E1580">
            <v>117.55</v>
          </cell>
          <cell r="F1580">
            <v>9.2799999999999994</v>
          </cell>
          <cell r="G1580">
            <v>126.83</v>
          </cell>
        </row>
        <row r="1581">
          <cell r="A1581" t="str">
            <v>30.01.130</v>
          </cell>
          <cell r="C1581" t="str">
            <v>Barra de proteção para lavatório, para pessoas com mobilidade reduzida, em tubo de alumínio acabamento com pintura epóxi</v>
          </cell>
          <cell r="D1581" t="str">
            <v>un</v>
          </cell>
          <cell r="E1581">
            <v>319.89999999999998</v>
          </cell>
          <cell r="F1581">
            <v>15.47</v>
          </cell>
          <cell r="G1581">
            <v>335.37</v>
          </cell>
        </row>
        <row r="1582">
          <cell r="A1582" t="str">
            <v>30.03</v>
          </cell>
          <cell r="B1582" t="str">
            <v>Aparelhos elétricos, hidráulicos e a gás</v>
          </cell>
        </row>
        <row r="1583">
          <cell r="A1583" t="str">
            <v>30.03.032</v>
          </cell>
          <cell r="C1583" t="str">
            <v>Purificador de pressão elétrico em chapa eletrozincado pré-pintada e tampo em aço inoxidável, capacidade de refrigeração de 2,75 l/h</v>
          </cell>
          <cell r="D1583" t="str">
            <v>un</v>
          </cell>
          <cell r="E1583">
            <v>1981.85</v>
          </cell>
          <cell r="F1583">
            <v>48.21</v>
          </cell>
          <cell r="G1583">
            <v>2030.06</v>
          </cell>
        </row>
        <row r="1584">
          <cell r="A1584" t="str">
            <v>30.03.042</v>
          </cell>
          <cell r="C1584" t="str">
            <v>Purificador de pressão elétrico em chapa eletrozincado pré-pintada e tampo em aço inoxidável, capacidade de refrigeração de 7,2 l/h</v>
          </cell>
          <cell r="D1584" t="str">
            <v>un</v>
          </cell>
          <cell r="E1584">
            <v>2523.8200000000002</v>
          </cell>
          <cell r="F1584">
            <v>48.21</v>
          </cell>
          <cell r="G1584">
            <v>2572.0300000000002</v>
          </cell>
        </row>
        <row r="1585">
          <cell r="A1585" t="str">
            <v>30.04</v>
          </cell>
          <cell r="B1585" t="str">
            <v>Revestimento</v>
          </cell>
        </row>
        <row r="1586">
          <cell r="A1586" t="str">
            <v>30.04.010</v>
          </cell>
          <cell r="C1586" t="str">
            <v>Revestimento em borracha sintética colorida de 5 mm, para sinalização tátil de alerta / direcional - assentamento argamassado</v>
          </cell>
          <cell r="D1586" t="str">
            <v>m²</v>
          </cell>
          <cell r="E1586">
            <v>175.76</v>
          </cell>
          <cell r="F1586">
            <v>16.989999999999998</v>
          </cell>
          <cell r="G1586">
            <v>192.75</v>
          </cell>
        </row>
        <row r="1587">
          <cell r="A1587" t="str">
            <v>30.04.020</v>
          </cell>
          <cell r="C1587" t="str">
            <v>Revestimento em borracha sintética colorida de 5 mm, para sinalização tátil de alerta / direcional - colado</v>
          </cell>
          <cell r="D1587" t="str">
            <v>m²</v>
          </cell>
          <cell r="E1587">
            <v>124.99</v>
          </cell>
          <cell r="F1587">
            <v>7.1</v>
          </cell>
          <cell r="G1587">
            <v>132.09</v>
          </cell>
        </row>
        <row r="1588">
          <cell r="A1588" t="str">
            <v>30.04.030</v>
          </cell>
          <cell r="C1588" t="str">
            <v>Piso em ladrilho hidráulico podotátil várias cores (25x25x2,5cm), assentado com argamassa mista</v>
          </cell>
          <cell r="D1588" t="str">
            <v>m²</v>
          </cell>
          <cell r="E1588">
            <v>84.26</v>
          </cell>
          <cell r="F1588">
            <v>19.940000000000001</v>
          </cell>
          <cell r="G1588">
            <v>104.2</v>
          </cell>
        </row>
        <row r="1589">
          <cell r="A1589" t="str">
            <v>30.04.040</v>
          </cell>
          <cell r="C1589" t="str">
            <v>Faixa em policarbonato para sinalização visual fotoluminescente, para degraus, comprimento de 20 cm</v>
          </cell>
          <cell r="D1589" t="str">
            <v>un</v>
          </cell>
          <cell r="E1589">
            <v>3.92</v>
          </cell>
          <cell r="F1589">
            <v>1.08</v>
          </cell>
          <cell r="G1589">
            <v>5</v>
          </cell>
        </row>
        <row r="1590">
          <cell r="A1590" t="str">
            <v>30.04.060</v>
          </cell>
          <cell r="C1590" t="str">
            <v>Revestimento em chapa de aço inoxidável para proteção de portas, altura de 40 cm</v>
          </cell>
          <cell r="D1590" t="str">
            <v>m</v>
          </cell>
          <cell r="E1590">
            <v>323.82</v>
          </cell>
          <cell r="F1590">
            <v>0</v>
          </cell>
          <cell r="G1590">
            <v>323.82</v>
          </cell>
        </row>
        <row r="1591">
          <cell r="A1591" t="str">
            <v>30.04.070</v>
          </cell>
          <cell r="C1591" t="str">
            <v>Rejuntamento de piso em ladrilho hidráulico (25x25x2,5cm) com argamassa industrializada para rejunte, juntas de 2 mm</v>
          </cell>
          <cell r="D1591" t="str">
            <v>m²</v>
          </cell>
          <cell r="E1591">
            <v>3.66</v>
          </cell>
          <cell r="F1591">
            <v>7.04</v>
          </cell>
          <cell r="G1591">
            <v>10.7</v>
          </cell>
        </row>
        <row r="1592">
          <cell r="A1592" t="str">
            <v>30.04.090</v>
          </cell>
          <cell r="C1592" t="str">
            <v>Sinalização visual de degraus com pintura esmalte epóxi, comprimento de 20 cm</v>
          </cell>
          <cell r="D1592" t="str">
            <v>un</v>
          </cell>
          <cell r="E1592">
            <v>0.34</v>
          </cell>
          <cell r="F1592">
            <v>10.37</v>
          </cell>
          <cell r="G1592">
            <v>10.71</v>
          </cell>
        </row>
        <row r="1593">
          <cell r="A1593" t="str">
            <v>30.04.100</v>
          </cell>
          <cell r="C1593" t="str">
            <v>Piso tátil de concreto, alerta / direcional, intertravado, espessura de 6 cm, com rejunte em areia</v>
          </cell>
          <cell r="D1593" t="str">
            <v>m²</v>
          </cell>
          <cell r="E1593">
            <v>59.93</v>
          </cell>
          <cell r="F1593">
            <v>11.01</v>
          </cell>
          <cell r="G1593">
            <v>70.94</v>
          </cell>
        </row>
        <row r="1594">
          <cell r="A1594" t="str">
            <v>30.06</v>
          </cell>
          <cell r="B1594" t="str">
            <v>Comunicação visual e sonora</v>
          </cell>
        </row>
        <row r="1595">
          <cell r="A1595" t="str">
            <v>30.06.010</v>
          </cell>
          <cell r="C1595" t="str">
            <v>Placa para sinalização tátil (início ou final) em braile para corrimão</v>
          </cell>
          <cell r="D1595" t="str">
            <v>un</v>
          </cell>
          <cell r="E1595">
            <v>18.25</v>
          </cell>
          <cell r="F1595">
            <v>1.08</v>
          </cell>
          <cell r="G1595">
            <v>19.329999999999998</v>
          </cell>
        </row>
        <row r="1596">
          <cell r="A1596" t="str">
            <v>30.06.020</v>
          </cell>
          <cell r="C1596" t="str">
            <v>Placa para sinalização tátil (pavimento) em braile para corrimão</v>
          </cell>
          <cell r="D1596" t="str">
            <v>un</v>
          </cell>
          <cell r="E1596">
            <v>18.25</v>
          </cell>
          <cell r="F1596">
            <v>1.08</v>
          </cell>
          <cell r="G1596">
            <v>19.329999999999998</v>
          </cell>
        </row>
        <row r="1597">
          <cell r="A1597" t="str">
            <v>30.06.030</v>
          </cell>
          <cell r="C1597" t="str">
            <v>Anel de borracha para sinalização tátil para corrimão, diâmetro de 4,5 cm</v>
          </cell>
          <cell r="D1597" t="str">
            <v>un</v>
          </cell>
          <cell r="E1597">
            <v>24.17</v>
          </cell>
          <cell r="F1597">
            <v>1.08</v>
          </cell>
          <cell r="G1597">
            <v>25.25</v>
          </cell>
        </row>
        <row r="1598">
          <cell r="A1598" t="str">
            <v>30.06.050</v>
          </cell>
          <cell r="C1598" t="str">
            <v>Tinta acrílica para sinalização visual de piso, com acabamento microtexturizado e antiderrapante</v>
          </cell>
          <cell r="D1598" t="str">
            <v>m</v>
          </cell>
          <cell r="E1598">
            <v>26.61</v>
          </cell>
          <cell r="F1598">
            <v>15.72</v>
          </cell>
          <cell r="G1598">
            <v>42.33</v>
          </cell>
        </row>
        <row r="1599">
          <cell r="A1599" t="str">
            <v>30.06.061</v>
          </cell>
          <cell r="C1599" t="str">
            <v>Sistema de alarme PNE com indicador audiovisual, para pessoas com mobilidade reduzida ou cadeirante</v>
          </cell>
          <cell r="D1599" t="str">
            <v>cj</v>
          </cell>
          <cell r="E1599">
            <v>386.67</v>
          </cell>
          <cell r="F1599">
            <v>17.149999999999999</v>
          </cell>
          <cell r="G1599">
            <v>403.82</v>
          </cell>
        </row>
        <row r="1600">
          <cell r="A1600" t="str">
            <v>30.06.064</v>
          </cell>
          <cell r="C1600" t="str">
            <v>Sistema de alarme PNE com indicador audiovisual, sistema sem fio (Wireless), para pessoas com mobilidade reduzida ou cadeirante</v>
          </cell>
          <cell r="D1600" t="str">
            <v>cj</v>
          </cell>
          <cell r="E1600">
            <v>575.09</v>
          </cell>
          <cell r="F1600">
            <v>17.149999999999999</v>
          </cell>
          <cell r="G1600">
            <v>592.24</v>
          </cell>
        </row>
        <row r="1601">
          <cell r="A1601" t="str">
            <v>30.06.080</v>
          </cell>
          <cell r="C1601" t="str">
            <v>Placa de identificação em alumínio para WC, com desenho universal de acessibilidade</v>
          </cell>
          <cell r="D1601" t="str">
            <v>un</v>
          </cell>
          <cell r="E1601">
            <v>23.38</v>
          </cell>
          <cell r="F1601">
            <v>2.79</v>
          </cell>
          <cell r="G1601">
            <v>26.17</v>
          </cell>
        </row>
        <row r="1602">
          <cell r="A1602" t="str">
            <v>30.06.090</v>
          </cell>
          <cell r="C1602" t="str">
            <v>Placa de identificação para estacionamento, com desenho universal de acessibilidade, tipo pedestal</v>
          </cell>
          <cell r="D1602" t="str">
            <v>un</v>
          </cell>
          <cell r="E1602">
            <v>484.37</v>
          </cell>
          <cell r="F1602">
            <v>3.48</v>
          </cell>
          <cell r="G1602">
            <v>487.85</v>
          </cell>
        </row>
        <row r="1603">
          <cell r="A1603" t="str">
            <v>30.06.100</v>
          </cell>
          <cell r="C1603" t="str">
            <v>Sinalização com pictograma para vaga de estacionamento</v>
          </cell>
          <cell r="D1603" t="str">
            <v>un</v>
          </cell>
          <cell r="E1603">
            <v>130.15</v>
          </cell>
          <cell r="F1603">
            <v>54.99</v>
          </cell>
          <cell r="G1603">
            <v>185.14</v>
          </cell>
        </row>
        <row r="1604">
          <cell r="A1604" t="str">
            <v>30.06.110</v>
          </cell>
          <cell r="C1604" t="str">
            <v>Sinalização com pictograma para vaga de estacionamento, com faixas demarcatórias</v>
          </cell>
          <cell r="D1604" t="str">
            <v>un</v>
          </cell>
          <cell r="E1604">
            <v>231.74</v>
          </cell>
          <cell r="F1604">
            <v>125.68</v>
          </cell>
          <cell r="G1604">
            <v>357.42</v>
          </cell>
        </row>
        <row r="1605">
          <cell r="A1605" t="str">
            <v>30.06.124</v>
          </cell>
          <cell r="C1605" t="str">
            <v>Sinalização com pictograma autoadesivo em policarbonato para piso 80 cm x 120 cm - área de resgate</v>
          </cell>
          <cell r="D1605" t="str">
            <v>un</v>
          </cell>
          <cell r="E1605">
            <v>250.42</v>
          </cell>
          <cell r="F1605">
            <v>15.47</v>
          </cell>
          <cell r="G1605">
            <v>265.89</v>
          </cell>
        </row>
        <row r="1606">
          <cell r="A1606" t="str">
            <v>30.06.132</v>
          </cell>
          <cell r="C1606" t="str">
            <v>Placa de sinalização tátil em poliestireno com alto relevo em braile, para identificação de pavimentos</v>
          </cell>
          <cell r="D1606" t="str">
            <v>un</v>
          </cell>
          <cell r="E1606">
            <v>15.43</v>
          </cell>
          <cell r="F1606">
            <v>2.79</v>
          </cell>
          <cell r="G1606">
            <v>18.22</v>
          </cell>
        </row>
        <row r="1607">
          <cell r="A1607" t="str">
            <v>30.08</v>
          </cell>
          <cell r="B1607" t="str">
            <v>Aparelhos sanitários</v>
          </cell>
        </row>
        <row r="1608">
          <cell r="A1608" t="str">
            <v>30.08.030</v>
          </cell>
          <cell r="C1608" t="str">
            <v>Assento articulado para banho, em alumínio com pintura epóxi de 700 x 450 mm</v>
          </cell>
          <cell r="D1608" t="str">
            <v>un</v>
          </cell>
          <cell r="E1608">
            <v>583.48</v>
          </cell>
          <cell r="F1608">
            <v>3.48</v>
          </cell>
          <cell r="G1608">
            <v>586.96</v>
          </cell>
        </row>
        <row r="1609">
          <cell r="A1609" t="str">
            <v>30.08.040</v>
          </cell>
          <cell r="C1609" t="str">
            <v>Lavatório de louça para canto sem coluna para pessoas com mobilidade reduzida</v>
          </cell>
          <cell r="D1609" t="str">
            <v>un</v>
          </cell>
          <cell r="E1609">
            <v>919.65</v>
          </cell>
          <cell r="F1609">
            <v>48.21</v>
          </cell>
          <cell r="G1609">
            <v>967.86</v>
          </cell>
        </row>
        <row r="1610">
          <cell r="A1610" t="str">
            <v>30.08.050</v>
          </cell>
          <cell r="C1610" t="str">
            <v>Trocador acessível em MDF com revestimento em laminado melamínico de 180x80cm</v>
          </cell>
          <cell r="D1610" t="str">
            <v>un</v>
          </cell>
          <cell r="E1610">
            <v>1725.69</v>
          </cell>
          <cell r="F1610">
            <v>251.42</v>
          </cell>
          <cell r="G1610">
            <v>1977.11</v>
          </cell>
        </row>
        <row r="1611">
          <cell r="A1611" t="str">
            <v>30.08.060</v>
          </cell>
          <cell r="C1611" t="str">
            <v>Bacia sifonada de louça para pessoas com mobilidade reduzida - capacidade de 6 litros</v>
          </cell>
          <cell r="D1611" t="str">
            <v>un</v>
          </cell>
          <cell r="E1611">
            <v>591.69000000000005</v>
          </cell>
          <cell r="F1611">
            <v>41.25</v>
          </cell>
          <cell r="G1611">
            <v>632.94000000000005</v>
          </cell>
        </row>
        <row r="1612">
          <cell r="A1612" t="str">
            <v>30.14</v>
          </cell>
          <cell r="B1612" t="str">
            <v>Elevador e plataforma</v>
          </cell>
        </row>
        <row r="1613">
          <cell r="A1613" t="str">
            <v>30.14.010</v>
          </cell>
          <cell r="C1613" t="str">
            <v>Elevador de uso restrito a pessoas com mobilidade reduzida com 02 paradas, capacidade de 225 kg - uso interno em alvenaria</v>
          </cell>
          <cell r="D1613" t="str">
            <v>cj</v>
          </cell>
          <cell r="E1613">
            <v>88183.81</v>
          </cell>
          <cell r="F1613">
            <v>0</v>
          </cell>
          <cell r="G1613">
            <v>88183.81</v>
          </cell>
        </row>
        <row r="1614">
          <cell r="A1614" t="str">
            <v>30.14.020</v>
          </cell>
          <cell r="C1614" t="str">
            <v>Elevador de uso restrito a pessoas com mobilidade reduzida com 03 paradas, capacidade de 225 kg - uso interno em alvenaria</v>
          </cell>
          <cell r="D1614" t="str">
            <v>cj</v>
          </cell>
          <cell r="E1614">
            <v>99346.81</v>
          </cell>
          <cell r="F1614">
            <v>0</v>
          </cell>
          <cell r="G1614">
            <v>99346.81</v>
          </cell>
        </row>
        <row r="1615">
          <cell r="A1615" t="str">
            <v>30.14.030</v>
          </cell>
          <cell r="C1615" t="str">
            <v>Plataforma para elevação até 2,00 m, nas dimensões de 900 x 1400 mm, capacidade de 250 kg- percurso até 1,00 m de altura</v>
          </cell>
          <cell r="D1615" t="str">
            <v>cj</v>
          </cell>
          <cell r="E1615">
            <v>39836.54</v>
          </cell>
          <cell r="F1615">
            <v>0</v>
          </cell>
          <cell r="G1615">
            <v>39836.54</v>
          </cell>
        </row>
        <row r="1616">
          <cell r="A1616" t="str">
            <v>30.14.040</v>
          </cell>
          <cell r="C1616" t="str">
            <v>Plataforma para elevação até 2,00 m, nas dimensões de 900 x 1400 mm, capacidade de 250 kg - percurso superior a 1,00 m de altura</v>
          </cell>
          <cell r="D1616" t="str">
            <v>cj</v>
          </cell>
          <cell r="E1616">
            <v>40022.050000000003</v>
          </cell>
          <cell r="F1616">
            <v>0</v>
          </cell>
          <cell r="G1616">
            <v>40022.050000000003</v>
          </cell>
        </row>
        <row r="1617">
          <cell r="A1617" t="str">
            <v>32</v>
          </cell>
          <cell r="B1617" t="str">
            <v>IMPERMEABILIZAÇÃO, PROTEÇÃO E JUNTA</v>
          </cell>
        </row>
        <row r="1618">
          <cell r="A1618" t="str">
            <v>32.06</v>
          </cell>
          <cell r="B1618" t="str">
            <v>Isolamentos térmicos / acústicos</v>
          </cell>
        </row>
        <row r="1619">
          <cell r="A1619" t="str">
            <v>32.06.010</v>
          </cell>
          <cell r="C1619" t="str">
            <v>Lã de vidro e/ou lã de rocha com espessura de 1´</v>
          </cell>
          <cell r="D1619" t="str">
            <v>m²</v>
          </cell>
          <cell r="E1619">
            <v>14.78</v>
          </cell>
          <cell r="F1619">
            <v>2.79</v>
          </cell>
          <cell r="G1619">
            <v>17.57</v>
          </cell>
        </row>
        <row r="1620">
          <cell r="A1620" t="str">
            <v>32.06.030</v>
          </cell>
          <cell r="C1620" t="str">
            <v>Lã de vidro e/ou lã de rocha com espessura de 2´</v>
          </cell>
          <cell r="D1620" t="str">
            <v>m²</v>
          </cell>
          <cell r="E1620">
            <v>18.559999999999999</v>
          </cell>
          <cell r="F1620">
            <v>2.79</v>
          </cell>
          <cell r="G1620">
            <v>21.35</v>
          </cell>
        </row>
        <row r="1621">
          <cell r="A1621" t="str">
            <v>32.06.120</v>
          </cell>
          <cell r="C1621" t="str">
            <v>Argila expandida</v>
          </cell>
          <cell r="D1621" t="str">
            <v>m³</v>
          </cell>
          <cell r="E1621">
            <v>369.29</v>
          </cell>
          <cell r="F1621">
            <v>39.03</v>
          </cell>
          <cell r="G1621">
            <v>408.32</v>
          </cell>
        </row>
        <row r="1622">
          <cell r="A1622" t="str">
            <v>32.06.130</v>
          </cell>
          <cell r="C1622" t="str">
            <v>Espuma flexível de poliuretano poliéter/poliéster para absorção acústica, espessura de 50 mm</v>
          </cell>
          <cell r="D1622" t="str">
            <v>m²</v>
          </cell>
          <cell r="E1622">
            <v>88.56</v>
          </cell>
          <cell r="F1622">
            <v>5.12</v>
          </cell>
          <cell r="G1622">
            <v>93.68</v>
          </cell>
        </row>
        <row r="1623">
          <cell r="A1623" t="str">
            <v>32.06.151</v>
          </cell>
          <cell r="C1623" t="str">
            <v>Lâmina refletiva revestida com dupla face em alumínio, dupla malha de reforço e laminação entre camadas, para isolação térmica</v>
          </cell>
          <cell r="D1623" t="str">
            <v>m²</v>
          </cell>
          <cell r="E1623">
            <v>11.95</v>
          </cell>
          <cell r="F1623">
            <v>7.59</v>
          </cell>
          <cell r="G1623">
            <v>19.54</v>
          </cell>
        </row>
        <row r="1624">
          <cell r="A1624" t="str">
            <v>32.06.231</v>
          </cell>
          <cell r="C1624" t="str">
            <v>Película de controle solar refletiva na cor prata, para aplicação em vidros</v>
          </cell>
          <cell r="D1624" t="str">
            <v>m²</v>
          </cell>
          <cell r="E1624">
            <v>83.58</v>
          </cell>
          <cell r="F1624">
            <v>0</v>
          </cell>
          <cell r="G1624">
            <v>83.58</v>
          </cell>
        </row>
        <row r="1625">
          <cell r="A1625" t="str">
            <v>32.06.380</v>
          </cell>
          <cell r="C1625" t="str">
            <v>Isolamento acústico em placas de espuma semirrígida, com uma camada de manta HD, espessura de 50 mm</v>
          </cell>
          <cell r="D1625" t="str">
            <v>m²</v>
          </cell>
          <cell r="E1625">
            <v>637.29</v>
          </cell>
          <cell r="F1625">
            <v>0</v>
          </cell>
          <cell r="G1625">
            <v>637.29</v>
          </cell>
        </row>
        <row r="1626">
          <cell r="A1626" t="str">
            <v>32.06.396</v>
          </cell>
          <cell r="C1626" t="str">
            <v>Manta termoacústica em fibra cerâmica aluminizada, espessura de 38 mm</v>
          </cell>
          <cell r="D1626" t="str">
            <v>m²</v>
          </cell>
          <cell r="E1626">
            <v>61.55</v>
          </cell>
          <cell r="F1626">
            <v>20.56</v>
          </cell>
          <cell r="G1626">
            <v>82.11</v>
          </cell>
        </row>
        <row r="1627">
          <cell r="A1627" t="str">
            <v>32.06.400</v>
          </cell>
          <cell r="C1627" t="str">
            <v>Isolamento acústico em placas de espuma semirrígida incombustível, com superfície em cunhas anecóicas, espessura de 50 mm</v>
          </cell>
          <cell r="D1627" t="str">
            <v>m²</v>
          </cell>
          <cell r="E1627">
            <v>363.48</v>
          </cell>
          <cell r="F1627">
            <v>0</v>
          </cell>
          <cell r="G1627">
            <v>363.48</v>
          </cell>
        </row>
        <row r="1628">
          <cell r="A1628" t="str">
            <v>32.07</v>
          </cell>
          <cell r="B1628" t="str">
            <v>Junta de dilatação</v>
          </cell>
        </row>
        <row r="1629">
          <cell r="A1629" t="str">
            <v>32.07.040</v>
          </cell>
          <cell r="C1629" t="str">
            <v>Junta plástica de 3/4´ x 1/8´</v>
          </cell>
          <cell r="D1629" t="str">
            <v>m</v>
          </cell>
          <cell r="E1629">
            <v>1.29</v>
          </cell>
          <cell r="F1629">
            <v>5.08</v>
          </cell>
          <cell r="G1629">
            <v>6.37</v>
          </cell>
        </row>
        <row r="1630">
          <cell r="A1630" t="str">
            <v>32.07.060</v>
          </cell>
          <cell r="C1630" t="str">
            <v>Junta de latão bitola de 1/8´</v>
          </cell>
          <cell r="D1630" t="str">
            <v>m</v>
          </cell>
          <cell r="E1630">
            <v>42.47</v>
          </cell>
          <cell r="F1630">
            <v>5.08</v>
          </cell>
          <cell r="G1630">
            <v>47.55</v>
          </cell>
        </row>
        <row r="1631">
          <cell r="A1631" t="str">
            <v>32.07.090</v>
          </cell>
          <cell r="C1631" t="str">
            <v>Junta de dilatação ou vedação com mastique de silicone, 1,0 x 0,5 cm - inclusive guia de apoio em polietileno</v>
          </cell>
          <cell r="D1631" t="str">
            <v>m</v>
          </cell>
          <cell r="E1631">
            <v>4.04</v>
          </cell>
          <cell r="F1631">
            <v>2.12</v>
          </cell>
          <cell r="G1631">
            <v>6.16</v>
          </cell>
        </row>
        <row r="1632">
          <cell r="A1632" t="str">
            <v>32.07.110</v>
          </cell>
          <cell r="C1632" t="str">
            <v>Junta a base de asfalto oxidado a quente</v>
          </cell>
          <cell r="D1632" t="str">
            <v>cm³</v>
          </cell>
          <cell r="E1632">
            <v>0.09</v>
          </cell>
          <cell r="F1632">
            <v>0.04</v>
          </cell>
          <cell r="G1632">
            <v>0.13</v>
          </cell>
        </row>
        <row r="1633">
          <cell r="A1633" t="str">
            <v>32.07.120</v>
          </cell>
          <cell r="C1633" t="str">
            <v>Mangueira plástica flexível para junta de dilatação</v>
          </cell>
          <cell r="D1633" t="str">
            <v>m</v>
          </cell>
          <cell r="E1633">
            <v>3.89</v>
          </cell>
          <cell r="F1633">
            <v>3.4</v>
          </cell>
          <cell r="G1633">
            <v>7.29</v>
          </cell>
        </row>
        <row r="1634">
          <cell r="A1634" t="str">
            <v>32.07.160</v>
          </cell>
          <cell r="C1634" t="str">
            <v>Junta de dilatação elástica a base de poliuretano</v>
          </cell>
          <cell r="D1634" t="str">
            <v>cm³</v>
          </cell>
          <cell r="E1634">
            <v>0.11</v>
          </cell>
          <cell r="F1634">
            <v>0.08</v>
          </cell>
          <cell r="G1634">
            <v>0.19</v>
          </cell>
        </row>
        <row r="1635">
          <cell r="A1635" t="str">
            <v>32.07.230</v>
          </cell>
          <cell r="C1635" t="str">
            <v>Perfil de acabamento com borracha termoplástica vulcanizada contínua flexível, para junta de dilatação de embutir - piso-piso</v>
          </cell>
          <cell r="D1635" t="str">
            <v>m</v>
          </cell>
          <cell r="E1635">
            <v>220.97</v>
          </cell>
          <cell r="F1635">
            <v>3.1</v>
          </cell>
          <cell r="G1635">
            <v>224.07</v>
          </cell>
        </row>
        <row r="1636">
          <cell r="A1636" t="str">
            <v>32.07.240</v>
          </cell>
          <cell r="C1636" t="str">
            <v>Perfil de acabamento com borracha termoplástica vulcanizada contínua flexível, para junta de dilatação de embutir - piso-parede</v>
          </cell>
          <cell r="D1636" t="str">
            <v>m</v>
          </cell>
          <cell r="E1636">
            <v>103.05</v>
          </cell>
          <cell r="F1636">
            <v>3.1</v>
          </cell>
          <cell r="G1636">
            <v>106.15</v>
          </cell>
        </row>
        <row r="1637">
          <cell r="A1637" t="str">
            <v>32.07.250</v>
          </cell>
          <cell r="C1637" t="str">
            <v>Perfil de acabamento com borracha termoplástica vulcanizada contínua flexível, para junta de dilatação de embutir - parede-parede ou forro-forro</v>
          </cell>
          <cell r="D1637" t="str">
            <v>m</v>
          </cell>
          <cell r="E1637">
            <v>113.43</v>
          </cell>
          <cell r="F1637">
            <v>3.1</v>
          </cell>
          <cell r="G1637">
            <v>116.53</v>
          </cell>
        </row>
        <row r="1638">
          <cell r="A1638" t="str">
            <v>32.07.260</v>
          </cell>
          <cell r="C1638" t="str">
            <v>Perfil de acabamento com borracha termoplástica vulcanizada contínua flexível, para junta de dilatação de embutir - parede-parede ou forro-forro - canto</v>
          </cell>
          <cell r="D1638" t="str">
            <v>m</v>
          </cell>
          <cell r="E1638">
            <v>113.13</v>
          </cell>
          <cell r="F1638">
            <v>3.1</v>
          </cell>
          <cell r="G1638">
            <v>116.23</v>
          </cell>
        </row>
        <row r="1639">
          <cell r="A1639" t="str">
            <v>32.08</v>
          </cell>
          <cell r="B1639" t="str">
            <v>Junta de dilatação estrutural</v>
          </cell>
        </row>
        <row r="1640">
          <cell r="A1640" t="str">
            <v>32.08.010</v>
          </cell>
          <cell r="C1640" t="str">
            <v>Junta estrutural com poliestireno expandido de alta densidade P-III, espessura de 10 mm</v>
          </cell>
          <cell r="D1640" t="str">
            <v>m²</v>
          </cell>
          <cell r="E1640">
            <v>7.08</v>
          </cell>
          <cell r="F1640">
            <v>2.09</v>
          </cell>
          <cell r="G1640">
            <v>9.17</v>
          </cell>
        </row>
        <row r="1641">
          <cell r="A1641" t="str">
            <v>32.08.030</v>
          </cell>
          <cell r="C1641" t="str">
            <v>Junta estrutural com poliestireno expandido de alta densidade P-III, espessura de 20 mm</v>
          </cell>
          <cell r="D1641" t="str">
            <v>m²</v>
          </cell>
          <cell r="E1641">
            <v>12.93</v>
          </cell>
          <cell r="F1641">
            <v>2.09</v>
          </cell>
          <cell r="G1641">
            <v>15.02</v>
          </cell>
        </row>
        <row r="1642">
          <cell r="A1642" t="str">
            <v>32.08.050</v>
          </cell>
          <cell r="C1642" t="str">
            <v>Junta estrutural com perfilado termoplástico em PVC, perfil O-12</v>
          </cell>
          <cell r="D1642" t="str">
            <v>m</v>
          </cell>
          <cell r="E1642">
            <v>45.37</v>
          </cell>
          <cell r="F1642">
            <v>14.37</v>
          </cell>
          <cell r="G1642">
            <v>59.74</v>
          </cell>
        </row>
        <row r="1643">
          <cell r="A1643" t="str">
            <v>32.08.060</v>
          </cell>
          <cell r="C1643" t="str">
            <v>Junta estrutural com perfilado termoplástico em PVC, perfil O-22</v>
          </cell>
          <cell r="D1643" t="str">
            <v>m</v>
          </cell>
          <cell r="E1643">
            <v>95.39</v>
          </cell>
          <cell r="F1643">
            <v>14.37</v>
          </cell>
          <cell r="G1643">
            <v>109.76</v>
          </cell>
        </row>
        <row r="1644">
          <cell r="A1644" t="str">
            <v>32.08.070</v>
          </cell>
          <cell r="C1644" t="str">
            <v>Junta estrutural com perfil elastomérico para fissuras, painéis e estruturas em geral, movimentação máxima 15 mm</v>
          </cell>
          <cell r="D1644" t="str">
            <v>m</v>
          </cell>
          <cell r="E1644">
            <v>139.82</v>
          </cell>
          <cell r="F1644">
            <v>0</v>
          </cell>
          <cell r="G1644">
            <v>139.82</v>
          </cell>
        </row>
        <row r="1645">
          <cell r="A1645" t="str">
            <v>32.08.090</v>
          </cell>
          <cell r="C1645" t="str">
            <v>Junta estrutural com perfil elastomérico para fissuras, painéis e estruturas em geral, movimentação máxima 30 mm</v>
          </cell>
          <cell r="D1645" t="str">
            <v>m</v>
          </cell>
          <cell r="E1645">
            <v>279.22000000000003</v>
          </cell>
          <cell r="F1645">
            <v>0</v>
          </cell>
          <cell r="G1645">
            <v>279.22000000000003</v>
          </cell>
        </row>
        <row r="1646">
          <cell r="A1646" t="str">
            <v>32.08.110</v>
          </cell>
          <cell r="C1646" t="str">
            <v>Junta estrutural com perfil elastomérico e lábios poliméricos para obras de arte, movimentação máxima 40 mm</v>
          </cell>
          <cell r="D1646" t="str">
            <v>m</v>
          </cell>
          <cell r="E1646">
            <v>629.03</v>
          </cell>
          <cell r="F1646">
            <v>6.98</v>
          </cell>
          <cell r="G1646">
            <v>636.01</v>
          </cell>
        </row>
        <row r="1647">
          <cell r="A1647" t="str">
            <v>32.08.130</v>
          </cell>
          <cell r="C1647" t="str">
            <v>Junta estrutural com perfil elastomérico e lábios poliméricos para obras de arte, movimentação máxima 55 mm</v>
          </cell>
          <cell r="D1647" t="str">
            <v>m</v>
          </cell>
          <cell r="E1647">
            <v>889.94</v>
          </cell>
          <cell r="F1647">
            <v>6.98</v>
          </cell>
          <cell r="G1647">
            <v>896.92</v>
          </cell>
        </row>
        <row r="1648">
          <cell r="A1648" t="str">
            <v>32.08.160</v>
          </cell>
          <cell r="C1648" t="str">
            <v>Junta elástica estrutural de neoprene</v>
          </cell>
          <cell r="D1648" t="str">
            <v>m</v>
          </cell>
          <cell r="E1648">
            <v>202</v>
          </cell>
          <cell r="F1648">
            <v>0</v>
          </cell>
          <cell r="G1648">
            <v>202</v>
          </cell>
        </row>
        <row r="1649">
          <cell r="A1649" t="str">
            <v>32.09</v>
          </cell>
          <cell r="B1649" t="str">
            <v>Apoios e afins</v>
          </cell>
        </row>
        <row r="1650">
          <cell r="A1650" t="str">
            <v>32.09.020</v>
          </cell>
          <cell r="C1650" t="str">
            <v>Chapa de aço em bitolas medias</v>
          </cell>
          <cell r="D1650" t="str">
            <v>kg</v>
          </cell>
          <cell r="E1650">
            <v>5.31</v>
          </cell>
          <cell r="F1650">
            <v>9.2799999999999994</v>
          </cell>
          <cell r="G1650">
            <v>14.59</v>
          </cell>
        </row>
        <row r="1651">
          <cell r="A1651" t="str">
            <v>32.09.040</v>
          </cell>
          <cell r="C1651" t="str">
            <v>Apoio em placa de neoprene fretado</v>
          </cell>
          <cell r="D1651" t="str">
            <v>dm³</v>
          </cell>
          <cell r="E1651">
            <v>120.45</v>
          </cell>
          <cell r="F1651">
            <v>6.19</v>
          </cell>
          <cell r="G1651">
            <v>126.64</v>
          </cell>
        </row>
        <row r="1652">
          <cell r="A1652" t="str">
            <v>32.10</v>
          </cell>
          <cell r="B1652" t="str">
            <v>Envelope de concreto e proteção de tubos</v>
          </cell>
        </row>
        <row r="1653">
          <cell r="A1653" t="str">
            <v>32.10.050</v>
          </cell>
          <cell r="C1653" t="str">
            <v>Proteção anticorrosiva, a base de resina epóxi com alcatrão, para ramais sob a terra, com DN até 1´</v>
          </cell>
          <cell r="D1653" t="str">
            <v>m</v>
          </cell>
          <cell r="E1653">
            <v>2.21</v>
          </cell>
          <cell r="F1653">
            <v>1.88</v>
          </cell>
          <cell r="G1653">
            <v>4.09</v>
          </cell>
        </row>
        <row r="1654">
          <cell r="A1654" t="str">
            <v>32.10.060</v>
          </cell>
          <cell r="C1654" t="str">
            <v>Proteção anticorrosiva, a base de resina epóxi com alcatrão, para ramais sob a terra, com DN acima de 1´ até 2´</v>
          </cell>
          <cell r="D1654" t="str">
            <v>m</v>
          </cell>
          <cell r="E1654">
            <v>4.43</v>
          </cell>
          <cell r="F1654">
            <v>3.76</v>
          </cell>
          <cell r="G1654">
            <v>8.19</v>
          </cell>
        </row>
        <row r="1655">
          <cell r="A1655" t="str">
            <v>32.10.070</v>
          </cell>
          <cell r="C1655" t="str">
            <v>Proteção anticorrosiva, a base de resina epóxi com alcatrão, para ramais sob a terra, com DN acima de 2´ até 3´</v>
          </cell>
          <cell r="D1655" t="str">
            <v>m</v>
          </cell>
          <cell r="E1655">
            <v>6.64</v>
          </cell>
          <cell r="F1655">
            <v>5.64</v>
          </cell>
          <cell r="G1655">
            <v>12.28</v>
          </cell>
        </row>
        <row r="1656">
          <cell r="A1656" t="str">
            <v>32.10.080</v>
          </cell>
          <cell r="C1656" t="str">
            <v>Proteção anticorrosiva, a base de resina epóxi com alcatrão, para ramais sob a terra, com DN acima de 3´ até 4´</v>
          </cell>
          <cell r="D1656" t="str">
            <v>m</v>
          </cell>
          <cell r="E1656">
            <v>8.85</v>
          </cell>
          <cell r="F1656">
            <v>7.53</v>
          </cell>
          <cell r="G1656">
            <v>16.38</v>
          </cell>
        </row>
        <row r="1657">
          <cell r="A1657" t="str">
            <v>32.10.082</v>
          </cell>
          <cell r="C1657" t="str">
            <v>Proteção anticorrosiva, a base de resina epóxi com alcatrão, para ramais sob a terra, com DN acima de 5´ até 6´</v>
          </cell>
          <cell r="D1657" t="str">
            <v>m</v>
          </cell>
          <cell r="E1657">
            <v>13.3</v>
          </cell>
          <cell r="F1657">
            <v>11.31</v>
          </cell>
          <cell r="G1657">
            <v>24.61</v>
          </cell>
        </row>
        <row r="1658">
          <cell r="A1658" t="str">
            <v>32.10.090</v>
          </cell>
          <cell r="C1658" t="str">
            <v>Proteção anticorrosiva, com fita adesiva, para ramais sob a terra, com DN até 1´</v>
          </cell>
          <cell r="D1658" t="str">
            <v>m</v>
          </cell>
          <cell r="E1658">
            <v>18.8</v>
          </cell>
          <cell r="F1658">
            <v>1.1599999999999999</v>
          </cell>
          <cell r="G1658">
            <v>19.96</v>
          </cell>
        </row>
        <row r="1659">
          <cell r="A1659" t="str">
            <v>32.10.100</v>
          </cell>
          <cell r="C1659" t="str">
            <v>Proteção anticorrosiva, com fita adesiva, para ramais sob a terra, com DN acima de 1´ até 2´</v>
          </cell>
          <cell r="D1659" t="str">
            <v>m</v>
          </cell>
          <cell r="E1659">
            <v>33.92</v>
          </cell>
          <cell r="F1659">
            <v>1.62</v>
          </cell>
          <cell r="G1659">
            <v>35.54</v>
          </cell>
        </row>
        <row r="1660">
          <cell r="A1660" t="str">
            <v>32.10.110</v>
          </cell>
          <cell r="C1660" t="str">
            <v>Proteção anticorrosiva, com fita adesiva, para ramais sob a terra, com DN acima de 2´ até 3´</v>
          </cell>
          <cell r="D1660" t="str">
            <v>m</v>
          </cell>
          <cell r="E1660">
            <v>57.55</v>
          </cell>
          <cell r="F1660">
            <v>2.09</v>
          </cell>
          <cell r="G1660">
            <v>59.64</v>
          </cell>
        </row>
        <row r="1661">
          <cell r="A1661" t="str">
            <v>32.11</v>
          </cell>
          <cell r="B1661" t="str">
            <v>Isolante térmico para tubos e dutos</v>
          </cell>
        </row>
        <row r="1662">
          <cell r="A1662" t="str">
            <v>32.11.150</v>
          </cell>
          <cell r="C1662" t="str">
            <v>Proteção para isolamento térmico em alumínio</v>
          </cell>
          <cell r="D1662" t="str">
            <v>m²</v>
          </cell>
          <cell r="E1662">
            <v>21.42</v>
          </cell>
          <cell r="F1662">
            <v>7.87</v>
          </cell>
          <cell r="G1662">
            <v>29.29</v>
          </cell>
        </row>
        <row r="1663">
          <cell r="A1663" t="str">
            <v>32.11.200</v>
          </cell>
          <cell r="C1663" t="str">
            <v>Isolamento térmico em polietileno expandido, espessura de 5 mm, para tubulação de 1/2´ (15 mm)</v>
          </cell>
          <cell r="D1663" t="str">
            <v>m</v>
          </cell>
          <cell r="E1663">
            <v>0.79</v>
          </cell>
          <cell r="F1663">
            <v>7.87</v>
          </cell>
          <cell r="G1663">
            <v>8.66</v>
          </cell>
        </row>
        <row r="1664">
          <cell r="A1664" t="str">
            <v>32.11.210</v>
          </cell>
          <cell r="C1664" t="str">
            <v>Isolamento térmico em polietileno expandido, espessura de 5 mm, para tubulação de 3/4´ (22 mm)</v>
          </cell>
          <cell r="D1664" t="str">
            <v>m</v>
          </cell>
          <cell r="E1664">
            <v>1.05</v>
          </cell>
          <cell r="F1664">
            <v>7.87</v>
          </cell>
          <cell r="G1664">
            <v>8.92</v>
          </cell>
        </row>
        <row r="1665">
          <cell r="A1665" t="str">
            <v>32.11.220</v>
          </cell>
          <cell r="C1665" t="str">
            <v>Isolamento térmico em polietileno expandido, espessura de 5 mm, para tubulação de 1´ (28 mm)</v>
          </cell>
          <cell r="D1665" t="str">
            <v>m</v>
          </cell>
          <cell r="E1665">
            <v>1.34</v>
          </cell>
          <cell r="F1665">
            <v>7.87</v>
          </cell>
          <cell r="G1665">
            <v>9.2100000000000009</v>
          </cell>
        </row>
        <row r="1666">
          <cell r="A1666" t="str">
            <v>32.11.230</v>
          </cell>
          <cell r="C1666" t="str">
            <v>Isolamento térmico em polietileno expandido, espessura de 10 mm, para tubulação de 1 1/4´ (35 mm)</v>
          </cell>
          <cell r="D1666" t="str">
            <v>m</v>
          </cell>
          <cell r="E1666">
            <v>1.59</v>
          </cell>
          <cell r="F1666">
            <v>7.87</v>
          </cell>
          <cell r="G1666">
            <v>9.4600000000000009</v>
          </cell>
        </row>
        <row r="1667">
          <cell r="A1667" t="str">
            <v>32.11.240</v>
          </cell>
          <cell r="C1667" t="str">
            <v>Isolamento térmico em polietileno expandido, espessura de 10 mm, para tubulação de 1 1/2´ (42 mm)</v>
          </cell>
          <cell r="D1667" t="str">
            <v>m</v>
          </cell>
          <cell r="E1667">
            <v>3.09</v>
          </cell>
          <cell r="F1667">
            <v>7.87</v>
          </cell>
          <cell r="G1667">
            <v>10.96</v>
          </cell>
        </row>
        <row r="1668">
          <cell r="A1668" t="str">
            <v>32.11.250</v>
          </cell>
          <cell r="C1668" t="str">
            <v>Isolamento térmico em polietileno expandido, espessura de 10 mm, para tubulação de 2´ (54 mm)</v>
          </cell>
          <cell r="D1668" t="str">
            <v>m</v>
          </cell>
          <cell r="E1668">
            <v>3.94</v>
          </cell>
          <cell r="F1668">
            <v>7.87</v>
          </cell>
          <cell r="G1668">
            <v>11.81</v>
          </cell>
        </row>
        <row r="1669">
          <cell r="A1669" t="str">
            <v>32.11.270</v>
          </cell>
          <cell r="C1669" t="str">
            <v>Isolamento térmico em espuma elastomérica, espessura de 9 a 12 mm, para tubulação de 1/4´ (cobre)</v>
          </cell>
          <cell r="D1669" t="str">
            <v>m</v>
          </cell>
          <cell r="E1669">
            <v>4.25</v>
          </cell>
          <cell r="F1669">
            <v>7.87</v>
          </cell>
          <cell r="G1669">
            <v>12.12</v>
          </cell>
        </row>
        <row r="1670">
          <cell r="A1670" t="str">
            <v>32.11.280</v>
          </cell>
          <cell r="C1670" t="str">
            <v>Isolamento térmico em espuma elastomérica, espessura de 9 a 12 mm, para tubulação de 1/2´ (cobre)</v>
          </cell>
          <cell r="D1670" t="str">
            <v>m</v>
          </cell>
          <cell r="E1670">
            <v>4.74</v>
          </cell>
          <cell r="F1670">
            <v>7.87</v>
          </cell>
          <cell r="G1670">
            <v>12.61</v>
          </cell>
        </row>
        <row r="1671">
          <cell r="A1671" t="str">
            <v>32.11.290</v>
          </cell>
          <cell r="C1671" t="str">
            <v>Isolamento térmico em espuma elastomérica, espessura de 9 a 12 mm, para tubulação de 5/8´ (cobre) ou 1/4´ (ferro)</v>
          </cell>
          <cell r="D1671" t="str">
            <v>m</v>
          </cell>
          <cell r="E1671">
            <v>5.22</v>
          </cell>
          <cell r="F1671">
            <v>7.87</v>
          </cell>
          <cell r="G1671">
            <v>13.09</v>
          </cell>
        </row>
        <row r="1672">
          <cell r="A1672" t="str">
            <v>32.11.300</v>
          </cell>
          <cell r="C1672" t="str">
            <v>Isolamento térmico em espuma elastomérica, espessura de 9 a 12 mm, para tubulação de 1´ (cobre)</v>
          </cell>
          <cell r="D1672" t="str">
            <v>m</v>
          </cell>
          <cell r="E1672">
            <v>6.28</v>
          </cell>
          <cell r="F1672">
            <v>7.87</v>
          </cell>
          <cell r="G1672">
            <v>14.15</v>
          </cell>
        </row>
        <row r="1673">
          <cell r="A1673" t="str">
            <v>32.11.310</v>
          </cell>
          <cell r="C1673" t="str">
            <v>Isolamento térmico em espuma elastomérica, espessura de 19 a 26 mm, para tubulação de 7/8´ (cobre) ou 1/2´ (ferro)</v>
          </cell>
          <cell r="D1673" t="str">
            <v>m</v>
          </cell>
          <cell r="E1673">
            <v>14.1</v>
          </cell>
          <cell r="F1673">
            <v>7.87</v>
          </cell>
          <cell r="G1673">
            <v>21.97</v>
          </cell>
        </row>
        <row r="1674">
          <cell r="A1674" t="str">
            <v>32.11.320</v>
          </cell>
          <cell r="C1674" t="str">
            <v>Isolamento térmico em espuma elastomérica, espessura de 19 a 26 mm, para tubulação de 1 1/8´ (cobre) ou 3/4´ (ferro)</v>
          </cell>
          <cell r="D1674" t="str">
            <v>m</v>
          </cell>
          <cell r="E1674">
            <v>16.190000000000001</v>
          </cell>
          <cell r="F1674">
            <v>7.87</v>
          </cell>
          <cell r="G1674">
            <v>24.06</v>
          </cell>
        </row>
        <row r="1675">
          <cell r="A1675" t="str">
            <v>32.11.330</v>
          </cell>
          <cell r="C1675" t="str">
            <v>Isolamento térmico em espuma elastomérica, espessura de 19 a 26 mm, para tubulação de 1 3/8´ (cobre) ou 1´ (ferro)</v>
          </cell>
          <cell r="D1675" t="str">
            <v>m</v>
          </cell>
          <cell r="E1675">
            <v>19.09</v>
          </cell>
          <cell r="F1675">
            <v>7.87</v>
          </cell>
          <cell r="G1675">
            <v>26.96</v>
          </cell>
        </row>
        <row r="1676">
          <cell r="A1676" t="str">
            <v>32.11.340</v>
          </cell>
          <cell r="C1676" t="str">
            <v>Isolamento térmico em espuma elastomérica, espessura de 19 a 26 mm, para tubulação de 1 5/8´ (cobre) ou 1 1/4´ (ferro)</v>
          </cell>
          <cell r="D1676" t="str">
            <v>m</v>
          </cell>
          <cell r="E1676">
            <v>22.49</v>
          </cell>
          <cell r="F1676">
            <v>7.87</v>
          </cell>
          <cell r="G1676">
            <v>30.36</v>
          </cell>
        </row>
        <row r="1677">
          <cell r="A1677" t="str">
            <v>32.11.350</v>
          </cell>
          <cell r="C1677" t="str">
            <v>Isolamento térmico em espuma elastomérica, espessura de 19 a 26 mm, para tubulação de 1 1/2´ (ferro)</v>
          </cell>
          <cell r="D1677" t="str">
            <v>m</v>
          </cell>
          <cell r="E1677">
            <v>25.36</v>
          </cell>
          <cell r="F1677">
            <v>7.87</v>
          </cell>
          <cell r="G1677">
            <v>33.229999999999997</v>
          </cell>
        </row>
        <row r="1678">
          <cell r="A1678" t="str">
            <v>32.11.360</v>
          </cell>
          <cell r="C1678" t="str">
            <v>Isolamento térmico em espuma elastomérica, espessura de 19 a 26 mm, para tubulação de 2´ (ferro)</v>
          </cell>
          <cell r="D1678" t="str">
            <v>m</v>
          </cell>
          <cell r="E1678">
            <v>28.23</v>
          </cell>
          <cell r="F1678">
            <v>7.87</v>
          </cell>
          <cell r="G1678">
            <v>36.1</v>
          </cell>
        </row>
        <row r="1679">
          <cell r="A1679" t="str">
            <v>32.11.370</v>
          </cell>
          <cell r="C1679" t="str">
            <v>Isolamento térmico em espuma elastomérica, espessura de 19 a 26 mm, para tubulação de 2 1/2´ (ferro)</v>
          </cell>
          <cell r="D1679" t="str">
            <v>m</v>
          </cell>
          <cell r="E1679">
            <v>34.58</v>
          </cell>
          <cell r="F1679">
            <v>7.87</v>
          </cell>
          <cell r="G1679">
            <v>42.45</v>
          </cell>
        </row>
        <row r="1680">
          <cell r="A1680" t="str">
            <v>32.11.380</v>
          </cell>
          <cell r="C1680" t="str">
            <v>Isolamento térmico em espuma elastomérica, espessura de 19 a 26 mm, para tubulação de 3 1/2´ (cobre) ou 3´ (ferro)</v>
          </cell>
          <cell r="D1680" t="str">
            <v>m</v>
          </cell>
          <cell r="E1680">
            <v>38.89</v>
          </cell>
          <cell r="F1680">
            <v>7.87</v>
          </cell>
          <cell r="G1680">
            <v>46.76</v>
          </cell>
        </row>
        <row r="1681">
          <cell r="A1681" t="str">
            <v>32.11.390</v>
          </cell>
          <cell r="C1681" t="str">
            <v>Isolamento térmico em espuma elastomérica, espessura de 19 a 26 mm, para tubulação de 4´ (ferro)</v>
          </cell>
          <cell r="D1681" t="str">
            <v>m</v>
          </cell>
          <cell r="E1681">
            <v>53.77</v>
          </cell>
          <cell r="F1681">
            <v>7.87</v>
          </cell>
          <cell r="G1681">
            <v>61.64</v>
          </cell>
        </row>
        <row r="1682">
          <cell r="A1682" t="str">
            <v>32.11.400</v>
          </cell>
          <cell r="C1682" t="str">
            <v>Isolamento térmico em espuma elastomérica, espessura de 19 a 26 mm, para tubulação de 5´ (ferro)</v>
          </cell>
          <cell r="D1682" t="str">
            <v>m</v>
          </cell>
          <cell r="E1682">
            <v>65.59</v>
          </cell>
          <cell r="F1682">
            <v>7.87</v>
          </cell>
          <cell r="G1682">
            <v>73.459999999999994</v>
          </cell>
        </row>
        <row r="1683">
          <cell r="A1683" t="str">
            <v>32.11.410</v>
          </cell>
          <cell r="C1683" t="str">
            <v>Isolamento térmico em espuma elastomérica, espessura de 19 a 26 mm, para tubulação de 6´ (ferro)</v>
          </cell>
          <cell r="D1683" t="str">
            <v>m</v>
          </cell>
          <cell r="E1683">
            <v>93.78</v>
          </cell>
          <cell r="F1683">
            <v>7.87</v>
          </cell>
          <cell r="G1683">
            <v>101.65</v>
          </cell>
        </row>
        <row r="1684">
          <cell r="A1684" t="str">
            <v>32.11.420</v>
          </cell>
          <cell r="C1684" t="str">
            <v>Manta em espuma elastomérica, espessura de 19 a 26 mm, para isolamento térmico de tubulação acima de 6´</v>
          </cell>
          <cell r="D1684" t="str">
            <v>m²</v>
          </cell>
          <cell r="E1684">
            <v>121.71</v>
          </cell>
          <cell r="F1684">
            <v>14.46</v>
          </cell>
          <cell r="G1684">
            <v>136.16999999999999</v>
          </cell>
        </row>
        <row r="1685">
          <cell r="A1685" t="str">
            <v>32.11.430</v>
          </cell>
          <cell r="C1685" t="str">
            <v>Isolamento térmico em espuma elastomérica, espessura de 19 a 26 mm, para tubulação de 3/8" (cobre) ou 1/8" (ferro)</v>
          </cell>
          <cell r="D1685" t="str">
            <v>m</v>
          </cell>
          <cell r="E1685">
            <v>10.06</v>
          </cell>
          <cell r="F1685">
            <v>7.87</v>
          </cell>
          <cell r="G1685">
            <v>17.93</v>
          </cell>
        </row>
        <row r="1686">
          <cell r="A1686" t="str">
            <v>32.11.440</v>
          </cell>
          <cell r="C1686" t="str">
            <v>Isolamento térmico em espuma elastomérica, espessura de 19 a 26 mm, para tubulação de 3/4" (cobre) ou 3/8" (ferro)</v>
          </cell>
          <cell r="D1686" t="str">
            <v>m</v>
          </cell>
          <cell r="E1686">
            <v>12.3</v>
          </cell>
          <cell r="F1686">
            <v>7.87</v>
          </cell>
          <cell r="G1686">
            <v>20.170000000000002</v>
          </cell>
        </row>
        <row r="1687">
          <cell r="A1687" t="str">
            <v>32.15</v>
          </cell>
          <cell r="B1687" t="str">
            <v>Impermeabilização flexível com manta</v>
          </cell>
        </row>
        <row r="1688">
          <cell r="A1688" t="str">
            <v>32.15.030</v>
          </cell>
          <cell r="C1688" t="str">
            <v>Impermeabilização em manta asfáltica com armadura, tipo III-B, espessura de 3 mm</v>
          </cell>
          <cell r="D1688" t="str">
            <v>m²</v>
          </cell>
          <cell r="E1688">
            <v>44.61</v>
          </cell>
          <cell r="F1688">
            <v>13.45</v>
          </cell>
          <cell r="G1688">
            <v>58.06</v>
          </cell>
        </row>
        <row r="1689">
          <cell r="A1689" t="str">
            <v>32.15.040</v>
          </cell>
          <cell r="C1689" t="str">
            <v>Impermeabilização em manta asfáltica com armadura, tipo III-B, espessura de 4 mm</v>
          </cell>
          <cell r="D1689" t="str">
            <v>m²</v>
          </cell>
          <cell r="E1689">
            <v>43.82</v>
          </cell>
          <cell r="F1689">
            <v>13.45</v>
          </cell>
          <cell r="G1689">
            <v>57.27</v>
          </cell>
        </row>
        <row r="1690">
          <cell r="A1690" t="str">
            <v>32.15.080</v>
          </cell>
          <cell r="C1690" t="str">
            <v>Impermeabilização em manta asfáltica tipo III-B, espessura de 3 mm, face exposta em geotêxtil, com membrana acrílica</v>
          </cell>
          <cell r="D1690" t="str">
            <v>m²</v>
          </cell>
          <cell r="E1690">
            <v>114.42</v>
          </cell>
          <cell r="F1690">
            <v>16.940000000000001</v>
          </cell>
          <cell r="G1690">
            <v>131.36000000000001</v>
          </cell>
        </row>
        <row r="1691">
          <cell r="A1691" t="str">
            <v>32.15.100</v>
          </cell>
          <cell r="C1691" t="str">
            <v>Impermeabilização em manta asfáltica plastomérica com armadura, tipo III, espessura de 4 mm, face exposta em geotêxtil com membrana acrílica</v>
          </cell>
          <cell r="D1691" t="str">
            <v>m²</v>
          </cell>
          <cell r="E1691">
            <v>95.14</v>
          </cell>
          <cell r="F1691">
            <v>16.940000000000001</v>
          </cell>
          <cell r="G1691">
            <v>112.08</v>
          </cell>
        </row>
        <row r="1692">
          <cell r="A1692" t="str">
            <v>32.15.240</v>
          </cell>
          <cell r="C1692" t="str">
            <v>Impermeabilização com manta asfáltica tipo III, anti raiz, espessura de 4 mm</v>
          </cell>
          <cell r="D1692" t="str">
            <v>m²</v>
          </cell>
          <cell r="E1692">
            <v>92.69</v>
          </cell>
          <cell r="F1692">
            <v>0</v>
          </cell>
          <cell r="G1692">
            <v>92.69</v>
          </cell>
        </row>
        <row r="1693">
          <cell r="A1693" t="str">
            <v>32.16</v>
          </cell>
          <cell r="B1693" t="str">
            <v>Impermeabilização flexível com membranas</v>
          </cell>
        </row>
        <row r="1694">
          <cell r="A1694" t="str">
            <v>32.16.010</v>
          </cell>
          <cell r="C1694" t="str">
            <v>Impermeabilização em pintura de asfalto oxidado com solventes orgânicos, sobre massa</v>
          </cell>
          <cell r="D1694" t="str">
            <v>m²</v>
          </cell>
          <cell r="E1694">
            <v>6.33</v>
          </cell>
          <cell r="F1694">
            <v>5.58</v>
          </cell>
          <cell r="G1694">
            <v>11.91</v>
          </cell>
        </row>
        <row r="1695">
          <cell r="A1695" t="str">
            <v>32.16.020</v>
          </cell>
          <cell r="C1695" t="str">
            <v>Impermeabilização em pintura de asfalto oxidado com solventes orgânicos, sobre metal</v>
          </cell>
          <cell r="D1695" t="str">
            <v>m²</v>
          </cell>
          <cell r="E1695">
            <v>4.43</v>
          </cell>
          <cell r="F1695">
            <v>5.58</v>
          </cell>
          <cell r="G1695">
            <v>10.01</v>
          </cell>
        </row>
        <row r="1696">
          <cell r="A1696" t="str">
            <v>32.16.030</v>
          </cell>
          <cell r="C1696" t="str">
            <v>Impermeabilização em membrana de asfalto modificado com elastômeros, na cor preta</v>
          </cell>
          <cell r="D1696" t="str">
            <v>m²</v>
          </cell>
          <cell r="E1696">
            <v>27.45</v>
          </cell>
          <cell r="F1696">
            <v>5.58</v>
          </cell>
          <cell r="G1696">
            <v>33.03</v>
          </cell>
        </row>
        <row r="1697">
          <cell r="A1697" t="str">
            <v>32.16.040</v>
          </cell>
          <cell r="C1697" t="str">
            <v>Impermeabilização em membrana de asfalto modificado com elastômeros, na cor preta e reforço em tela poliéster</v>
          </cell>
          <cell r="D1697" t="str">
            <v>m²</v>
          </cell>
          <cell r="E1697">
            <v>40.67</v>
          </cell>
          <cell r="F1697">
            <v>15.47</v>
          </cell>
          <cell r="G1697">
            <v>56.14</v>
          </cell>
        </row>
        <row r="1698">
          <cell r="A1698" t="str">
            <v>32.16.050</v>
          </cell>
          <cell r="C1698" t="str">
            <v>Impermeabilização em membrana à base de polímeros acrílicos, na cor branca</v>
          </cell>
          <cell r="D1698" t="str">
            <v>m²</v>
          </cell>
          <cell r="E1698">
            <v>33.450000000000003</v>
          </cell>
          <cell r="F1698">
            <v>5.58</v>
          </cell>
          <cell r="G1698">
            <v>39.03</v>
          </cell>
        </row>
        <row r="1699">
          <cell r="A1699" t="str">
            <v>32.16.060</v>
          </cell>
          <cell r="C1699" t="str">
            <v>Impermeabilização em membrana à base de polímeros acrílicos, na cor branca e reforço em tela poliéster</v>
          </cell>
          <cell r="D1699" t="str">
            <v>m²</v>
          </cell>
          <cell r="E1699">
            <v>49.07</v>
          </cell>
          <cell r="F1699">
            <v>15.47</v>
          </cell>
          <cell r="G1699">
            <v>64.540000000000006</v>
          </cell>
        </row>
        <row r="1700">
          <cell r="A1700" t="str">
            <v>32.16.070</v>
          </cell>
          <cell r="C1700" t="str">
            <v>Impermeabilização em membrana à base de resina termoplástica e cimentos aditivados com reforço em tela poliéster</v>
          </cell>
          <cell r="D1700" t="str">
            <v>m²</v>
          </cell>
          <cell r="E1700">
            <v>28.81</v>
          </cell>
          <cell r="F1700">
            <v>18.25</v>
          </cell>
          <cell r="G1700">
            <v>47.06</v>
          </cell>
        </row>
        <row r="1701">
          <cell r="A1701" t="str">
            <v>32.17</v>
          </cell>
          <cell r="B1701" t="str">
            <v>Impermeabilização rígida</v>
          </cell>
        </row>
        <row r="1702">
          <cell r="A1702" t="str">
            <v>32.17.010</v>
          </cell>
          <cell r="C1702" t="str">
            <v>Impermeabilização em argamassa impermeável com aditivo hidrófugo</v>
          </cell>
          <cell r="D1702" t="str">
            <v>m³</v>
          </cell>
          <cell r="E1702">
            <v>341.61</v>
          </cell>
          <cell r="F1702">
            <v>241.22</v>
          </cell>
          <cell r="G1702">
            <v>582.83000000000004</v>
          </cell>
        </row>
        <row r="1703">
          <cell r="A1703" t="str">
            <v>32.17.012</v>
          </cell>
          <cell r="C1703" t="str">
            <v>Impermeabilização em argamassa de concreto não estrutural com aditivo hidrófugo</v>
          </cell>
          <cell r="D1703" t="str">
            <v>m³</v>
          </cell>
          <cell r="E1703">
            <v>388.33</v>
          </cell>
          <cell r="F1703">
            <v>0</v>
          </cell>
          <cell r="G1703">
            <v>388.33</v>
          </cell>
        </row>
        <row r="1704">
          <cell r="A1704" t="str">
            <v>32.17.030</v>
          </cell>
          <cell r="C1704" t="str">
            <v>Impermeabilização em argamassa polimérica para umidade e água de percolação</v>
          </cell>
          <cell r="D1704" t="str">
            <v>m²</v>
          </cell>
          <cell r="E1704">
            <v>3.98</v>
          </cell>
          <cell r="F1704">
            <v>5.89</v>
          </cell>
          <cell r="G1704">
            <v>9.8699999999999992</v>
          </cell>
        </row>
        <row r="1705">
          <cell r="A1705" t="str">
            <v>32.17.040</v>
          </cell>
          <cell r="C1705" t="str">
            <v>Impermeabilização em argamassa polimérica com reforço em tela poliéster para pressão hidrostática positiva</v>
          </cell>
          <cell r="D1705" t="str">
            <v>m²</v>
          </cell>
          <cell r="E1705">
            <v>10.199999999999999</v>
          </cell>
          <cell r="F1705">
            <v>11.76</v>
          </cell>
          <cell r="G1705">
            <v>21.96</v>
          </cell>
        </row>
        <row r="1706">
          <cell r="A1706" t="str">
            <v>32.17.070</v>
          </cell>
          <cell r="C1706" t="str">
            <v>Impermeabilização anticorrosiva em membrana epoxídica com alcatrão de hulha, sobre massa</v>
          </cell>
          <cell r="D1706" t="str">
            <v>m²</v>
          </cell>
          <cell r="E1706">
            <v>23.83</v>
          </cell>
          <cell r="F1706">
            <v>5.89</v>
          </cell>
          <cell r="G1706">
            <v>29.72</v>
          </cell>
        </row>
        <row r="1707">
          <cell r="A1707" t="str">
            <v>32.20</v>
          </cell>
          <cell r="B1707" t="str">
            <v>Reparos, conservações e complementos - GRUPO 32</v>
          </cell>
        </row>
        <row r="1708">
          <cell r="A1708" t="str">
            <v>32.20.010</v>
          </cell>
          <cell r="C1708" t="str">
            <v>Recolocação de argila expandida</v>
          </cell>
          <cell r="D1708" t="str">
            <v>m³</v>
          </cell>
          <cell r="E1708">
            <v>0</v>
          </cell>
          <cell r="F1708">
            <v>55.76</v>
          </cell>
          <cell r="G1708">
            <v>55.76</v>
          </cell>
        </row>
        <row r="1709">
          <cell r="A1709" t="str">
            <v>32.20.020</v>
          </cell>
          <cell r="C1709" t="str">
            <v>Aplicação de papel Kraft</v>
          </cell>
          <cell r="D1709" t="str">
            <v>m²</v>
          </cell>
          <cell r="E1709">
            <v>3.07</v>
          </cell>
          <cell r="F1709">
            <v>2.79</v>
          </cell>
          <cell r="G1709">
            <v>5.86</v>
          </cell>
        </row>
        <row r="1710">
          <cell r="A1710" t="str">
            <v>32.20.050</v>
          </cell>
          <cell r="C1710" t="str">
            <v>Tela em polietileno, malha hexagonal de 1/2´, para armadura de argamassa</v>
          </cell>
          <cell r="D1710" t="str">
            <v>m²</v>
          </cell>
          <cell r="E1710">
            <v>2</v>
          </cell>
          <cell r="F1710">
            <v>2.79</v>
          </cell>
          <cell r="G1710">
            <v>4.79</v>
          </cell>
        </row>
        <row r="1711">
          <cell r="A1711" t="str">
            <v>32.20.060</v>
          </cell>
          <cell r="C1711" t="str">
            <v>Tela galvanizada fio 24 BWG, malha hexagonal de 1/2´, para armadura de argamassa</v>
          </cell>
          <cell r="D1711" t="str">
            <v>m²</v>
          </cell>
          <cell r="E1711">
            <v>8.33</v>
          </cell>
          <cell r="F1711">
            <v>2.79</v>
          </cell>
          <cell r="G1711">
            <v>11.12</v>
          </cell>
        </row>
        <row r="1712">
          <cell r="A1712" t="str">
            <v>33</v>
          </cell>
          <cell r="B1712" t="str">
            <v>PINTURA</v>
          </cell>
        </row>
        <row r="1713">
          <cell r="A1713" t="str">
            <v>33.01</v>
          </cell>
          <cell r="B1713" t="str">
            <v>Preparo de base</v>
          </cell>
        </row>
        <row r="1714">
          <cell r="A1714" t="str">
            <v>33.01.040</v>
          </cell>
          <cell r="C1714" t="str">
            <v>Estucamento e lixamento de concreto deteriorado</v>
          </cell>
          <cell r="D1714" t="str">
            <v>m²</v>
          </cell>
          <cell r="E1714">
            <v>5.61</v>
          </cell>
          <cell r="F1714">
            <v>23.95</v>
          </cell>
          <cell r="G1714">
            <v>29.56</v>
          </cell>
        </row>
        <row r="1715">
          <cell r="A1715" t="str">
            <v>33.01.050</v>
          </cell>
          <cell r="C1715" t="str">
            <v>Estucamento e lixamento de concreto</v>
          </cell>
          <cell r="D1715" t="str">
            <v>m²</v>
          </cell>
          <cell r="E1715">
            <v>3.34</v>
          </cell>
          <cell r="F1715">
            <v>23.95</v>
          </cell>
          <cell r="G1715">
            <v>27.29</v>
          </cell>
        </row>
        <row r="1716">
          <cell r="A1716" t="str">
            <v>33.01.060</v>
          </cell>
          <cell r="C1716" t="str">
            <v>Imunizante para madeira</v>
          </cell>
          <cell r="D1716" t="str">
            <v>m²</v>
          </cell>
          <cell r="E1716">
            <v>3.99</v>
          </cell>
          <cell r="F1716">
            <v>5.24</v>
          </cell>
          <cell r="G1716">
            <v>9.23</v>
          </cell>
        </row>
        <row r="1717">
          <cell r="A1717" t="str">
            <v>33.01.280</v>
          </cell>
          <cell r="C1717" t="str">
            <v>Reparo de trincas rasas até 5 mm de largura, na massa</v>
          </cell>
          <cell r="D1717" t="str">
            <v>m</v>
          </cell>
          <cell r="E1717">
            <v>19.309999999999999</v>
          </cell>
          <cell r="F1717">
            <v>15.72</v>
          </cell>
          <cell r="G1717">
            <v>35.03</v>
          </cell>
        </row>
        <row r="1718">
          <cell r="A1718" t="str">
            <v>33.01.350</v>
          </cell>
          <cell r="C1718" t="str">
            <v>Preparo de base para superfície metálica com fundo antioxidante</v>
          </cell>
          <cell r="D1718" t="str">
            <v>m²</v>
          </cell>
          <cell r="E1718">
            <v>5.49</v>
          </cell>
          <cell r="F1718">
            <v>5.87</v>
          </cell>
          <cell r="G1718">
            <v>11.36</v>
          </cell>
        </row>
        <row r="1719">
          <cell r="A1719" t="str">
            <v>33.02</v>
          </cell>
          <cell r="B1719" t="str">
            <v>Massa corrida</v>
          </cell>
        </row>
        <row r="1720">
          <cell r="A1720" t="str">
            <v>33.02.060</v>
          </cell>
          <cell r="C1720" t="str">
            <v>Massa corrida a base de PVA</v>
          </cell>
          <cell r="D1720" t="str">
            <v>m²</v>
          </cell>
          <cell r="E1720">
            <v>2.17</v>
          </cell>
          <cell r="F1720">
            <v>7.69</v>
          </cell>
          <cell r="G1720">
            <v>9.86</v>
          </cell>
        </row>
        <row r="1721">
          <cell r="A1721" t="str">
            <v>33.02.080</v>
          </cell>
          <cell r="C1721" t="str">
            <v>Massa corrida à base de resina acrílica</v>
          </cell>
          <cell r="D1721" t="str">
            <v>m²</v>
          </cell>
          <cell r="E1721">
            <v>3.52</v>
          </cell>
          <cell r="F1721">
            <v>7.69</v>
          </cell>
          <cell r="G1721">
            <v>11.21</v>
          </cell>
        </row>
        <row r="1722">
          <cell r="A1722" t="str">
            <v>33.03</v>
          </cell>
          <cell r="B1722" t="str">
            <v>Pintura em superfícies de concreto / massa / gesso / pedras</v>
          </cell>
        </row>
        <row r="1723">
          <cell r="A1723" t="str">
            <v>33.03.220</v>
          </cell>
          <cell r="C1723" t="str">
            <v>Tinta látex em elemento vazado</v>
          </cell>
          <cell r="D1723" t="str">
            <v>m²</v>
          </cell>
          <cell r="E1723">
            <v>4.22</v>
          </cell>
          <cell r="F1723">
            <v>16.59</v>
          </cell>
          <cell r="G1723">
            <v>20.81</v>
          </cell>
        </row>
        <row r="1724">
          <cell r="A1724" t="str">
            <v>33.03.350</v>
          </cell>
          <cell r="C1724" t="str">
            <v>Pintura especial em esmalte para lousa cor verde</v>
          </cell>
          <cell r="D1724" t="str">
            <v>m²</v>
          </cell>
          <cell r="E1724">
            <v>5.61</v>
          </cell>
          <cell r="F1724">
            <v>14.14</v>
          </cell>
          <cell r="G1724">
            <v>19.75</v>
          </cell>
        </row>
        <row r="1725">
          <cell r="A1725" t="str">
            <v>33.03.740</v>
          </cell>
          <cell r="C1725" t="str">
            <v>Resina acrílica plastificante</v>
          </cell>
          <cell r="D1725" t="str">
            <v>m²</v>
          </cell>
          <cell r="E1725">
            <v>11.43</v>
          </cell>
          <cell r="F1725">
            <v>7.85</v>
          </cell>
          <cell r="G1725">
            <v>19.28</v>
          </cell>
        </row>
        <row r="1726">
          <cell r="A1726" t="str">
            <v>33.03.750</v>
          </cell>
          <cell r="C1726" t="str">
            <v>Verniz acrílico</v>
          </cell>
          <cell r="D1726" t="str">
            <v>m²</v>
          </cell>
          <cell r="E1726">
            <v>10.18</v>
          </cell>
          <cell r="F1726">
            <v>13.45</v>
          </cell>
          <cell r="G1726">
            <v>23.63</v>
          </cell>
        </row>
        <row r="1727">
          <cell r="A1727" t="str">
            <v>33.03.760</v>
          </cell>
          <cell r="C1727" t="str">
            <v>Hidrorepelente incolor para fachada à base de silano-siloxano oligomérico disperso em água</v>
          </cell>
          <cell r="D1727" t="str">
            <v>m²</v>
          </cell>
          <cell r="E1727">
            <v>5.92</v>
          </cell>
          <cell r="F1727">
            <v>9.7899999999999991</v>
          </cell>
          <cell r="G1727">
            <v>15.71</v>
          </cell>
        </row>
        <row r="1728">
          <cell r="A1728" t="str">
            <v>33.03.770</v>
          </cell>
          <cell r="C1728" t="str">
            <v>Hidrorepelente incolor para fachada à base de silano-siloxano oligomérico disperso em solvente</v>
          </cell>
          <cell r="D1728" t="str">
            <v>m²</v>
          </cell>
          <cell r="E1728">
            <v>22.4</v>
          </cell>
          <cell r="F1728">
            <v>9.7899999999999991</v>
          </cell>
          <cell r="G1728">
            <v>32.19</v>
          </cell>
        </row>
        <row r="1729">
          <cell r="A1729" t="str">
            <v>33.03.780</v>
          </cell>
          <cell r="C1729" t="str">
            <v>Verniz de proteção antipichação</v>
          </cell>
          <cell r="D1729" t="str">
            <v>m²</v>
          </cell>
          <cell r="E1729">
            <v>16.149999999999999</v>
          </cell>
          <cell r="F1729">
            <v>13.45</v>
          </cell>
          <cell r="G1729">
            <v>29.6</v>
          </cell>
        </row>
        <row r="1730">
          <cell r="A1730" t="str">
            <v>33.05</v>
          </cell>
          <cell r="B1730" t="str">
            <v>Pintura em superfícies de madeira</v>
          </cell>
        </row>
        <row r="1731">
          <cell r="A1731" t="str">
            <v>33.05.010</v>
          </cell>
          <cell r="C1731" t="str">
            <v>Verniz fungicida para madeira</v>
          </cell>
          <cell r="D1731" t="str">
            <v>m²</v>
          </cell>
          <cell r="E1731">
            <v>5.32</v>
          </cell>
          <cell r="F1731">
            <v>9.7899999999999991</v>
          </cell>
          <cell r="G1731">
            <v>15.11</v>
          </cell>
        </row>
        <row r="1732">
          <cell r="A1732" t="str">
            <v>33.05.120</v>
          </cell>
          <cell r="C1732" t="str">
            <v>Esmalte em rodapés, baguetes ou molduras de madeira</v>
          </cell>
          <cell r="D1732" t="str">
            <v>m</v>
          </cell>
          <cell r="E1732">
            <v>2.1</v>
          </cell>
          <cell r="F1732">
            <v>1.74</v>
          </cell>
          <cell r="G1732">
            <v>3.84</v>
          </cell>
        </row>
        <row r="1733">
          <cell r="A1733" t="str">
            <v>33.05.330</v>
          </cell>
          <cell r="C1733" t="str">
            <v>Verniz em superfície de madeira</v>
          </cell>
          <cell r="D1733" t="str">
            <v>m²</v>
          </cell>
          <cell r="E1733">
            <v>7.25</v>
          </cell>
          <cell r="F1733">
            <v>11.19</v>
          </cell>
          <cell r="G1733">
            <v>18.440000000000001</v>
          </cell>
        </row>
        <row r="1734">
          <cell r="A1734" t="str">
            <v>33.05.360</v>
          </cell>
          <cell r="C1734" t="str">
            <v>Verniz em rodapés, baguetes ou molduras de madeira</v>
          </cell>
          <cell r="D1734" t="str">
            <v>m</v>
          </cell>
          <cell r="E1734">
            <v>1.91</v>
          </cell>
          <cell r="F1734">
            <v>1.4</v>
          </cell>
          <cell r="G1734">
            <v>3.31</v>
          </cell>
        </row>
        <row r="1735">
          <cell r="A1735" t="str">
            <v>33.06</v>
          </cell>
          <cell r="B1735" t="str">
            <v>Pintura em pisos</v>
          </cell>
        </row>
        <row r="1736">
          <cell r="A1736" t="str">
            <v>33.06.020</v>
          </cell>
          <cell r="C1736" t="str">
            <v>Acrílico para quadras e pisos cimentados</v>
          </cell>
          <cell r="D1736" t="str">
            <v>m²</v>
          </cell>
          <cell r="E1736">
            <v>2.9</v>
          </cell>
          <cell r="F1736">
            <v>13.45</v>
          </cell>
          <cell r="G1736">
            <v>16.350000000000001</v>
          </cell>
        </row>
        <row r="1737">
          <cell r="A1737" t="str">
            <v>33.07</v>
          </cell>
          <cell r="B1737" t="str">
            <v>Pintura em estruturas metálicas</v>
          </cell>
        </row>
        <row r="1738">
          <cell r="A1738" t="str">
            <v>33.07.102</v>
          </cell>
          <cell r="C1738" t="str">
            <v>Esmalte a base de água em estrutura metálica</v>
          </cell>
          <cell r="D1738" t="str">
            <v>m²</v>
          </cell>
          <cell r="E1738">
            <v>7.77</v>
          </cell>
          <cell r="F1738">
            <v>25.13</v>
          </cell>
          <cell r="G1738">
            <v>32.9</v>
          </cell>
        </row>
        <row r="1739">
          <cell r="A1739" t="str">
            <v>33.07.130</v>
          </cell>
          <cell r="C1739" t="str">
            <v>Pintura epóxi bicomponente em estruturas metálicas</v>
          </cell>
          <cell r="D1739" t="str">
            <v>kg</v>
          </cell>
          <cell r="E1739">
            <v>3.44</v>
          </cell>
          <cell r="F1739">
            <v>0</v>
          </cell>
          <cell r="G1739">
            <v>3.44</v>
          </cell>
        </row>
        <row r="1740">
          <cell r="A1740" t="str">
            <v>33.07.140</v>
          </cell>
          <cell r="C1740" t="str">
            <v>Pintura com esmalte alquídico em estrutura metálica</v>
          </cell>
          <cell r="D1740" t="str">
            <v>kg</v>
          </cell>
          <cell r="E1740">
            <v>2.57</v>
          </cell>
          <cell r="F1740">
            <v>0</v>
          </cell>
          <cell r="G1740">
            <v>2.57</v>
          </cell>
        </row>
        <row r="1741">
          <cell r="A1741" t="str">
            <v>33.07.303</v>
          </cell>
          <cell r="C1741" t="str">
            <v>Proteção passiva contra incêndio com tinta intumescente, com tempo requerido de resistência ao fogo TRRF = 60 min - aplicação em estrutura metálica</v>
          </cell>
          <cell r="D1741" t="str">
            <v>m²</v>
          </cell>
          <cell r="E1741">
            <v>69.13</v>
          </cell>
          <cell r="F1741">
            <v>128.56</v>
          </cell>
          <cell r="G1741">
            <v>197.69</v>
          </cell>
        </row>
        <row r="1742">
          <cell r="A1742" t="str">
            <v>33.07.304</v>
          </cell>
          <cell r="C1742" t="str">
            <v>Proteção passiva contra incêndio com tinta intumescente, com tempo requerido de resistência ao fogo TRRF = 120 min - aplicação em estrutura metálica</v>
          </cell>
          <cell r="D1742" t="str">
            <v>m²</v>
          </cell>
          <cell r="E1742">
            <v>306.73</v>
          </cell>
          <cell r="F1742">
            <v>148.97</v>
          </cell>
          <cell r="G1742">
            <v>455.7</v>
          </cell>
        </row>
        <row r="1743">
          <cell r="A1743" t="str">
            <v>33.09</v>
          </cell>
          <cell r="B1743" t="str">
            <v>Pintura de sinalização</v>
          </cell>
        </row>
        <row r="1744">
          <cell r="A1744" t="str">
            <v>33.09.020</v>
          </cell>
          <cell r="C1744" t="str">
            <v>Borracha clorada para faixas demarcatórias</v>
          </cell>
          <cell r="D1744" t="str">
            <v>m</v>
          </cell>
          <cell r="E1744">
            <v>1.18</v>
          </cell>
          <cell r="F1744">
            <v>1.01</v>
          </cell>
          <cell r="G1744">
            <v>2.19</v>
          </cell>
        </row>
        <row r="1745">
          <cell r="A1745" t="str">
            <v>33.09.021</v>
          </cell>
          <cell r="C1745" t="str">
            <v>Tinta acrílica para faixas demarcatórias</v>
          </cell>
          <cell r="D1745" t="str">
            <v>m</v>
          </cell>
          <cell r="E1745">
            <v>0.7</v>
          </cell>
          <cell r="F1745">
            <v>2.0099999999999998</v>
          </cell>
          <cell r="G1745">
            <v>2.71</v>
          </cell>
        </row>
        <row r="1746">
          <cell r="A1746" t="str">
            <v>33.10</v>
          </cell>
          <cell r="B1746" t="str">
            <v>Pintura em superfície de concreto/massa/gesso/pedras, inclusive preparo</v>
          </cell>
        </row>
        <row r="1747">
          <cell r="A1747" t="str">
            <v>33.10.010</v>
          </cell>
          <cell r="C1747" t="str">
            <v>Tinta látex antimofo em massa, inclusive preparo</v>
          </cell>
          <cell r="D1747" t="str">
            <v>m²</v>
          </cell>
          <cell r="E1747">
            <v>5.03</v>
          </cell>
          <cell r="F1747">
            <v>13.45</v>
          </cell>
          <cell r="G1747">
            <v>18.48</v>
          </cell>
        </row>
        <row r="1748">
          <cell r="A1748" t="str">
            <v>33.10.020</v>
          </cell>
          <cell r="C1748" t="str">
            <v>Tinta látex em massa, inclusive preparo</v>
          </cell>
          <cell r="D1748" t="str">
            <v>m²</v>
          </cell>
          <cell r="E1748">
            <v>6.42</v>
          </cell>
          <cell r="F1748">
            <v>13.45</v>
          </cell>
          <cell r="G1748">
            <v>19.87</v>
          </cell>
        </row>
        <row r="1749">
          <cell r="A1749" t="str">
            <v>33.10.030</v>
          </cell>
          <cell r="C1749" t="str">
            <v>Tinta acrílica antimofo em massa, inclusive preparo</v>
          </cell>
          <cell r="D1749" t="str">
            <v>m²</v>
          </cell>
          <cell r="E1749">
            <v>7.37</v>
          </cell>
          <cell r="F1749">
            <v>13.45</v>
          </cell>
          <cell r="G1749">
            <v>20.82</v>
          </cell>
        </row>
        <row r="1750">
          <cell r="A1750" t="str">
            <v>33.10.041</v>
          </cell>
          <cell r="C1750" t="str">
            <v>Esmalte à base de água em massa, inclusive preparo</v>
          </cell>
          <cell r="D1750" t="str">
            <v>m²</v>
          </cell>
          <cell r="E1750">
            <v>9.4</v>
          </cell>
          <cell r="F1750">
            <v>13.45</v>
          </cell>
          <cell r="G1750">
            <v>22.85</v>
          </cell>
        </row>
        <row r="1751">
          <cell r="A1751" t="str">
            <v>33.10.050</v>
          </cell>
          <cell r="C1751" t="str">
            <v>Tinta acrílica em massa, inclusive preparo</v>
          </cell>
          <cell r="D1751" t="str">
            <v>m²</v>
          </cell>
          <cell r="E1751">
            <v>7.26</v>
          </cell>
          <cell r="F1751">
            <v>13.45</v>
          </cell>
          <cell r="G1751">
            <v>20.71</v>
          </cell>
        </row>
        <row r="1752">
          <cell r="A1752" t="str">
            <v>33.10.060</v>
          </cell>
          <cell r="C1752" t="str">
            <v>Epóxi em massa, inclusive preparo</v>
          </cell>
          <cell r="D1752" t="str">
            <v>m²</v>
          </cell>
          <cell r="E1752">
            <v>45.91</v>
          </cell>
          <cell r="F1752">
            <v>28.29</v>
          </cell>
          <cell r="G1752">
            <v>74.2</v>
          </cell>
        </row>
        <row r="1753">
          <cell r="A1753" t="str">
            <v>33.10.070</v>
          </cell>
          <cell r="C1753" t="str">
            <v>Borracha clorada em massa, inclusive preparo</v>
          </cell>
          <cell r="D1753" t="str">
            <v>m²</v>
          </cell>
          <cell r="E1753">
            <v>13.74</v>
          </cell>
          <cell r="F1753">
            <v>13.45</v>
          </cell>
          <cell r="G1753">
            <v>27.19</v>
          </cell>
        </row>
        <row r="1754">
          <cell r="A1754" t="str">
            <v>33.10.100</v>
          </cell>
          <cell r="C1754" t="str">
            <v>Textura acrílica para uso interno / externo, inclusive preparo</v>
          </cell>
          <cell r="D1754" t="str">
            <v>m²</v>
          </cell>
          <cell r="E1754">
            <v>10.029999999999999</v>
          </cell>
          <cell r="F1754">
            <v>18.84</v>
          </cell>
          <cell r="G1754">
            <v>28.87</v>
          </cell>
        </row>
        <row r="1755">
          <cell r="A1755" t="str">
            <v>33.10.120</v>
          </cell>
          <cell r="C1755" t="str">
            <v>Proteção passiva contra incêndio com tinta intumescente, tempo requerido de resistência ao fogo TRRF = 60 minutos - aplicação em painéis de gesso acartonado</v>
          </cell>
          <cell r="D1755" t="str">
            <v>m²</v>
          </cell>
          <cell r="E1755">
            <v>203</v>
          </cell>
          <cell r="F1755">
            <v>0</v>
          </cell>
          <cell r="G1755">
            <v>203</v>
          </cell>
        </row>
        <row r="1756">
          <cell r="A1756" t="str">
            <v>33.10.130</v>
          </cell>
          <cell r="C1756" t="str">
            <v>Proteção passiva contra incêndio com tinta intumescente, tempo requerido de resistência ao fogo TRRF = 120 minutos - aplicação em painéis de gesso acartonado</v>
          </cell>
          <cell r="D1756" t="str">
            <v>m²</v>
          </cell>
          <cell r="E1756">
            <v>402.5</v>
          </cell>
          <cell r="F1756">
            <v>0</v>
          </cell>
          <cell r="G1756">
            <v>402.5</v>
          </cell>
        </row>
        <row r="1757">
          <cell r="A1757" t="str">
            <v>33.11</v>
          </cell>
          <cell r="B1757" t="str">
            <v>Pintura em superfície metálica, inclusive preparo</v>
          </cell>
        </row>
        <row r="1758">
          <cell r="A1758" t="str">
            <v>33.11.050</v>
          </cell>
          <cell r="C1758" t="str">
            <v>Esmalte à base água em superfície metálica, inclusive preparo</v>
          </cell>
          <cell r="D1758" t="str">
            <v>m²</v>
          </cell>
          <cell r="E1758">
            <v>11.87</v>
          </cell>
          <cell r="F1758">
            <v>18.84</v>
          </cell>
          <cell r="G1758">
            <v>30.71</v>
          </cell>
        </row>
        <row r="1759">
          <cell r="A1759" t="str">
            <v>33.12</v>
          </cell>
          <cell r="B1759" t="str">
            <v>Pintura em superfície de madeira, inclusive preparo</v>
          </cell>
        </row>
        <row r="1760">
          <cell r="A1760" t="str">
            <v>33.12.011</v>
          </cell>
          <cell r="C1760" t="str">
            <v>Esmalte à base de água em madeira, inclusive preparo</v>
          </cell>
          <cell r="D1760" t="str">
            <v>m²</v>
          </cell>
          <cell r="E1760">
            <v>12.18</v>
          </cell>
          <cell r="F1760">
            <v>18.84</v>
          </cell>
          <cell r="G1760">
            <v>31.02</v>
          </cell>
        </row>
        <row r="1761">
          <cell r="A1761" t="str">
            <v>34</v>
          </cell>
          <cell r="B1761" t="str">
            <v>PAISAGISMO E FECHAMENTOS</v>
          </cell>
        </row>
        <row r="1762">
          <cell r="A1762" t="str">
            <v>34.01</v>
          </cell>
          <cell r="B1762" t="str">
            <v>Preparação de solo</v>
          </cell>
        </row>
        <row r="1763">
          <cell r="A1763" t="str">
            <v>34.01.010</v>
          </cell>
          <cell r="C1763" t="str">
            <v>Terra vegetal orgânica comum</v>
          </cell>
          <cell r="D1763" t="str">
            <v>m³</v>
          </cell>
          <cell r="E1763">
            <v>111.94</v>
          </cell>
          <cell r="F1763">
            <v>34.86</v>
          </cell>
          <cell r="G1763">
            <v>146.80000000000001</v>
          </cell>
        </row>
        <row r="1764">
          <cell r="A1764" t="str">
            <v>34.01.020</v>
          </cell>
          <cell r="C1764" t="str">
            <v>Limpeza e regularização de áreas para ajardinamento (jardins e canteiros)</v>
          </cell>
          <cell r="D1764" t="str">
            <v>m²</v>
          </cell>
          <cell r="E1764">
            <v>0</v>
          </cell>
          <cell r="F1764">
            <v>1.4</v>
          </cell>
          <cell r="G1764">
            <v>1.4</v>
          </cell>
        </row>
        <row r="1765">
          <cell r="A1765" t="str">
            <v>34.02</v>
          </cell>
          <cell r="B1765" t="str">
            <v>Vegetação rasteira</v>
          </cell>
        </row>
        <row r="1766">
          <cell r="A1766" t="str">
            <v>34.02.020</v>
          </cell>
          <cell r="C1766" t="str">
            <v>Plantio de grama batatais em placas (praças e áreas abertas)</v>
          </cell>
          <cell r="D1766" t="str">
            <v>m²</v>
          </cell>
          <cell r="E1766">
            <v>6.1</v>
          </cell>
          <cell r="F1766">
            <v>2.36</v>
          </cell>
          <cell r="G1766">
            <v>8.4600000000000009</v>
          </cell>
        </row>
        <row r="1767">
          <cell r="A1767" t="str">
            <v>34.02.040</v>
          </cell>
          <cell r="C1767" t="str">
            <v>Plantio de grama batatais em placas (jardins e canteiros)</v>
          </cell>
          <cell r="D1767" t="str">
            <v>m²</v>
          </cell>
          <cell r="E1767">
            <v>5.58</v>
          </cell>
          <cell r="F1767">
            <v>3.52</v>
          </cell>
          <cell r="G1767">
            <v>9.1</v>
          </cell>
        </row>
        <row r="1768">
          <cell r="A1768" t="str">
            <v>34.02.070</v>
          </cell>
          <cell r="C1768" t="str">
            <v>Forração com Lírio Amarelo, mínimo 18 mudas / m² - h= 0,50 m</v>
          </cell>
          <cell r="D1768" t="str">
            <v>m²</v>
          </cell>
          <cell r="E1768">
            <v>39.42</v>
          </cell>
          <cell r="F1768">
            <v>4.49</v>
          </cell>
          <cell r="G1768">
            <v>43.91</v>
          </cell>
        </row>
        <row r="1769">
          <cell r="A1769" t="str">
            <v>34.02.080</v>
          </cell>
          <cell r="C1769" t="str">
            <v>Plantio de grama São Carlos em placas (jardins e canteiros)</v>
          </cell>
          <cell r="D1769" t="str">
            <v>m²</v>
          </cell>
          <cell r="E1769">
            <v>9.0500000000000007</v>
          </cell>
          <cell r="F1769">
            <v>3.52</v>
          </cell>
          <cell r="G1769">
            <v>12.57</v>
          </cell>
        </row>
        <row r="1770">
          <cell r="A1770" t="str">
            <v>34.02.090</v>
          </cell>
          <cell r="C1770" t="str">
            <v>Forração com Hera Inglesa, mínimo 18 mudas / m² - h= 0,15 m</v>
          </cell>
          <cell r="D1770" t="str">
            <v>m²</v>
          </cell>
          <cell r="E1770">
            <v>31.5</v>
          </cell>
          <cell r="F1770">
            <v>4.49</v>
          </cell>
          <cell r="G1770">
            <v>35.99</v>
          </cell>
        </row>
        <row r="1771">
          <cell r="A1771" t="str">
            <v>34.02.100</v>
          </cell>
          <cell r="C1771" t="str">
            <v>Plantio de grama esmeralda em placas (jardins e canteiros)</v>
          </cell>
          <cell r="D1771" t="str">
            <v>m²</v>
          </cell>
          <cell r="E1771">
            <v>5.9</v>
          </cell>
          <cell r="F1771">
            <v>3.52</v>
          </cell>
          <cell r="G1771">
            <v>9.42</v>
          </cell>
        </row>
        <row r="1772">
          <cell r="A1772" t="str">
            <v>34.02.110</v>
          </cell>
          <cell r="C1772" t="str">
            <v>Forração com clorofito, mínimo de 20 mudas / m² - h= 0,15 m</v>
          </cell>
          <cell r="D1772" t="str">
            <v>m²</v>
          </cell>
          <cell r="E1772">
            <v>33.340000000000003</v>
          </cell>
          <cell r="F1772">
            <v>4.49</v>
          </cell>
          <cell r="G1772">
            <v>37.83</v>
          </cell>
        </row>
        <row r="1773">
          <cell r="A1773" t="str">
            <v>34.02.400</v>
          </cell>
          <cell r="C1773" t="str">
            <v>Plantio de grama pelo processo hidrossemeadura</v>
          </cell>
          <cell r="D1773" t="str">
            <v>m²</v>
          </cell>
          <cell r="E1773">
            <v>5.84</v>
          </cell>
          <cell r="F1773">
            <v>0</v>
          </cell>
          <cell r="G1773">
            <v>5.84</v>
          </cell>
        </row>
        <row r="1774">
          <cell r="A1774" t="str">
            <v>34.03</v>
          </cell>
          <cell r="B1774" t="str">
            <v>Vegetação arbustiva</v>
          </cell>
        </row>
        <row r="1775">
          <cell r="A1775" t="str">
            <v>34.03.020</v>
          </cell>
          <cell r="C1775" t="str">
            <v>Arbusto Azaléa - h= 0,60 a 0,80 m</v>
          </cell>
          <cell r="D1775" t="str">
            <v>un</v>
          </cell>
          <cell r="E1775">
            <v>33.31</v>
          </cell>
          <cell r="F1775">
            <v>2.59</v>
          </cell>
          <cell r="G1775">
            <v>35.9</v>
          </cell>
        </row>
        <row r="1776">
          <cell r="A1776" t="str">
            <v>34.03.120</v>
          </cell>
          <cell r="C1776" t="str">
            <v>Arbusto Moréia - h= 0,50 m</v>
          </cell>
          <cell r="D1776" t="str">
            <v>un</v>
          </cell>
          <cell r="E1776">
            <v>25.09</v>
          </cell>
          <cell r="F1776">
            <v>2.59</v>
          </cell>
          <cell r="G1776">
            <v>27.68</v>
          </cell>
        </row>
        <row r="1777">
          <cell r="A1777" t="str">
            <v>34.03.130</v>
          </cell>
          <cell r="C1777" t="str">
            <v>Arbusto Alamanda - h= 0,60 a 0,80 m</v>
          </cell>
          <cell r="D1777" t="str">
            <v>un</v>
          </cell>
          <cell r="E1777">
            <v>24.36</v>
          </cell>
          <cell r="F1777">
            <v>2.59</v>
          </cell>
          <cell r="G1777">
            <v>26.95</v>
          </cell>
        </row>
        <row r="1778">
          <cell r="A1778" t="str">
            <v>34.03.150</v>
          </cell>
          <cell r="C1778" t="str">
            <v>Arbusto Curcúligo - h= 0,60 a 0,80 m</v>
          </cell>
          <cell r="D1778" t="str">
            <v>un</v>
          </cell>
          <cell r="E1778">
            <v>31.14</v>
          </cell>
          <cell r="F1778">
            <v>2.59</v>
          </cell>
          <cell r="G1778">
            <v>33.729999999999997</v>
          </cell>
        </row>
        <row r="1779">
          <cell r="A1779" t="str">
            <v>34.04</v>
          </cell>
          <cell r="B1779" t="str">
            <v>Árvores</v>
          </cell>
        </row>
        <row r="1780">
          <cell r="A1780" t="str">
            <v>34.04.050</v>
          </cell>
          <cell r="C1780" t="str">
            <v>Árvore ornamental tipo Pata de Vaca - h= 2,00 m</v>
          </cell>
          <cell r="D1780" t="str">
            <v>un</v>
          </cell>
          <cell r="E1780">
            <v>60.18</v>
          </cell>
          <cell r="F1780">
            <v>22.43</v>
          </cell>
          <cell r="G1780">
            <v>82.61</v>
          </cell>
        </row>
        <row r="1781">
          <cell r="A1781" t="str">
            <v>34.04.130</v>
          </cell>
          <cell r="C1781" t="str">
            <v>Árvore ornamental tipo Ipê Amarelo - h= 2,00 m</v>
          </cell>
          <cell r="D1781" t="str">
            <v>un</v>
          </cell>
          <cell r="E1781">
            <v>63.44</v>
          </cell>
          <cell r="F1781">
            <v>22.43</v>
          </cell>
          <cell r="G1781">
            <v>85.87</v>
          </cell>
        </row>
        <row r="1782">
          <cell r="A1782" t="str">
            <v>34.04.160</v>
          </cell>
          <cell r="C1782" t="str">
            <v>Árvore ornamental tipo Areca Bambu - h= 2,00 m</v>
          </cell>
          <cell r="D1782" t="str">
            <v>un</v>
          </cell>
          <cell r="E1782">
            <v>76.56</v>
          </cell>
          <cell r="F1782">
            <v>22.43</v>
          </cell>
          <cell r="G1782">
            <v>98.99</v>
          </cell>
        </row>
        <row r="1783">
          <cell r="A1783" t="str">
            <v>34.04.164</v>
          </cell>
          <cell r="C1783" t="str">
            <v>Árvore ornamental tipo Falso barbatimão - h = 2,00 m</v>
          </cell>
          <cell r="D1783" t="str">
            <v>un</v>
          </cell>
          <cell r="E1783">
            <v>141.12</v>
          </cell>
          <cell r="F1783">
            <v>2.52</v>
          </cell>
          <cell r="G1783">
            <v>143.63999999999999</v>
          </cell>
        </row>
        <row r="1784">
          <cell r="A1784" t="str">
            <v>34.04.166</v>
          </cell>
          <cell r="C1784" t="str">
            <v>Árvore ornamental tipo Aroeira salsa - h= 2,00 m</v>
          </cell>
          <cell r="D1784" t="str">
            <v>un</v>
          </cell>
          <cell r="E1784">
            <v>69.02</v>
          </cell>
          <cell r="F1784">
            <v>2.52</v>
          </cell>
          <cell r="G1784">
            <v>71.540000000000006</v>
          </cell>
        </row>
        <row r="1785">
          <cell r="A1785" t="str">
            <v>34.04.280</v>
          </cell>
          <cell r="C1785" t="str">
            <v>Árvore ornamental tipo Manacá-da-serra</v>
          </cell>
          <cell r="D1785" t="str">
            <v>un</v>
          </cell>
          <cell r="E1785">
            <v>82.05</v>
          </cell>
          <cell r="F1785">
            <v>22.43</v>
          </cell>
          <cell r="G1785">
            <v>104.48</v>
          </cell>
        </row>
        <row r="1786">
          <cell r="A1786" t="str">
            <v>34.04.360</v>
          </cell>
          <cell r="C1786" t="str">
            <v>Árvore ornamental tipo coqueiro Jerivá - h= 4,00 m</v>
          </cell>
          <cell r="D1786" t="str">
            <v>un</v>
          </cell>
          <cell r="E1786">
            <v>198.04</v>
          </cell>
          <cell r="F1786">
            <v>22.43</v>
          </cell>
          <cell r="G1786">
            <v>220.47</v>
          </cell>
        </row>
        <row r="1787">
          <cell r="A1787" t="str">
            <v>34.04.370</v>
          </cell>
          <cell r="C1787" t="str">
            <v>Árvore ornamental tipo Quaresmeira (Tibouchina granulosa) - h= 1,50 / 2,00 m</v>
          </cell>
          <cell r="D1787" t="str">
            <v>un</v>
          </cell>
          <cell r="E1787">
            <v>40.64</v>
          </cell>
          <cell r="F1787">
            <v>22.43</v>
          </cell>
          <cell r="G1787">
            <v>63.07</v>
          </cell>
        </row>
        <row r="1788">
          <cell r="A1788" t="str">
            <v>34.05</v>
          </cell>
          <cell r="B1788" t="str">
            <v>Cercas e fechamentos</v>
          </cell>
        </row>
        <row r="1789">
          <cell r="A1789" t="str">
            <v>34.05.020</v>
          </cell>
          <cell r="C1789" t="str">
            <v>Cerca em arame farpado com mourões de concreto</v>
          </cell>
          <cell r="D1789" t="str">
            <v>m</v>
          </cell>
          <cell r="E1789">
            <v>19.670000000000002</v>
          </cell>
          <cell r="F1789">
            <v>22.43</v>
          </cell>
          <cell r="G1789">
            <v>42.1</v>
          </cell>
        </row>
        <row r="1790">
          <cell r="A1790" t="str">
            <v>34.05.030</v>
          </cell>
          <cell r="C1790" t="str">
            <v>Cerca em arame farpado com mourões de concreto, com ponta inclinada</v>
          </cell>
          <cell r="D1790" t="str">
            <v>m</v>
          </cell>
          <cell r="E1790">
            <v>27.19</v>
          </cell>
          <cell r="F1790">
            <v>22.43</v>
          </cell>
          <cell r="G1790">
            <v>49.62</v>
          </cell>
        </row>
        <row r="1791">
          <cell r="A1791" t="str">
            <v>34.05.032</v>
          </cell>
          <cell r="C1791" t="str">
            <v>Cerca em arame farpado com mourões de concreto, com ponta inclinada - 12 fiadas</v>
          </cell>
          <cell r="D1791" t="str">
            <v>m</v>
          </cell>
          <cell r="E1791">
            <v>30.55</v>
          </cell>
          <cell r="F1791">
            <v>22.43</v>
          </cell>
          <cell r="G1791">
            <v>52.98</v>
          </cell>
        </row>
        <row r="1792">
          <cell r="A1792" t="str">
            <v>34.05.050</v>
          </cell>
          <cell r="C1792" t="str">
            <v>Cerca em tela de aço galvanizado de 2´, montantes em mourões de concreto com ponta inclinada e arame farpado</v>
          </cell>
          <cell r="D1792" t="str">
            <v>m</v>
          </cell>
          <cell r="E1792">
            <v>102.89</v>
          </cell>
          <cell r="F1792">
            <v>35.979999999999997</v>
          </cell>
          <cell r="G1792">
            <v>138.87</v>
          </cell>
        </row>
        <row r="1793">
          <cell r="A1793" t="str">
            <v>34.05.080</v>
          </cell>
          <cell r="C1793" t="str">
            <v>Alambrado em tela de aço galvanizado de 2´, montantes metálicos e arame farpado, até 4,00 m de altura</v>
          </cell>
          <cell r="D1793" t="str">
            <v>m²</v>
          </cell>
          <cell r="E1793">
            <v>166.75</v>
          </cell>
          <cell r="F1793">
            <v>0</v>
          </cell>
          <cell r="G1793">
            <v>166.75</v>
          </cell>
        </row>
        <row r="1794">
          <cell r="A1794" t="str">
            <v>34.05.110</v>
          </cell>
          <cell r="C1794" t="str">
            <v>Alambrado em tela de aço galvanizado de 2´, montantes metálicos e arame farpado, acima de 4,00 m de altura</v>
          </cell>
          <cell r="D1794" t="str">
            <v>m²</v>
          </cell>
          <cell r="E1794">
            <v>155.88999999999999</v>
          </cell>
          <cell r="F1794">
            <v>0</v>
          </cell>
          <cell r="G1794">
            <v>155.88999999999999</v>
          </cell>
        </row>
        <row r="1795">
          <cell r="A1795" t="str">
            <v>34.05.120</v>
          </cell>
          <cell r="C1795" t="str">
            <v>Alambrado em tela de aço galvanizado de 1´, montantes metálicos e arame farpado</v>
          </cell>
          <cell r="D1795" t="str">
            <v>m²</v>
          </cell>
          <cell r="E1795">
            <v>143.85</v>
          </cell>
          <cell r="F1795">
            <v>0</v>
          </cell>
          <cell r="G1795">
            <v>143.85</v>
          </cell>
        </row>
        <row r="1796">
          <cell r="A1796" t="str">
            <v>34.05.170</v>
          </cell>
          <cell r="C1796" t="str">
            <v>Barreira de proteção perimetral em aço inoxidável AISI 430, dupla</v>
          </cell>
          <cell r="D1796" t="str">
            <v>m</v>
          </cell>
          <cell r="E1796">
            <v>31.21</v>
          </cell>
          <cell r="F1796">
            <v>0</v>
          </cell>
          <cell r="G1796">
            <v>31.21</v>
          </cell>
        </row>
        <row r="1797">
          <cell r="A1797" t="str">
            <v>34.05.210</v>
          </cell>
          <cell r="C1797" t="str">
            <v>Alambrado em tela de aço galvanizado de 2´, montantes metálicos com extremo superior duplo e arame farpado, acima de 4,00 m de altura</v>
          </cell>
          <cell r="D1797" t="str">
            <v>m²</v>
          </cell>
          <cell r="E1797">
            <v>150.78</v>
          </cell>
          <cell r="F1797">
            <v>0</v>
          </cell>
          <cell r="G1797">
            <v>150.78</v>
          </cell>
        </row>
        <row r="1798">
          <cell r="A1798" t="str">
            <v>34.05.260</v>
          </cell>
          <cell r="C1798" t="str">
            <v>Gradil em aço galvanizado eletrofundido, malha 65 x 132 mm e pintura eletrostática</v>
          </cell>
          <cell r="D1798" t="str">
            <v>m²</v>
          </cell>
          <cell r="E1798">
            <v>257.54000000000002</v>
          </cell>
          <cell r="F1798">
            <v>46.28</v>
          </cell>
          <cell r="G1798">
            <v>303.82</v>
          </cell>
        </row>
        <row r="1799">
          <cell r="A1799" t="str">
            <v>34.05.270</v>
          </cell>
          <cell r="C1799" t="str">
            <v>Alambrado em tela de aço galvanizado de 2´, montantes metálicos retos</v>
          </cell>
          <cell r="D1799" t="str">
            <v>m²</v>
          </cell>
          <cell r="E1799">
            <v>184.96</v>
          </cell>
          <cell r="F1799">
            <v>0</v>
          </cell>
          <cell r="G1799">
            <v>184.96</v>
          </cell>
        </row>
        <row r="1800">
          <cell r="A1800" t="str">
            <v>34.05.290</v>
          </cell>
          <cell r="C1800" t="str">
            <v>Portão de abrir em grade de aço galvanizado eletrofundida, malha 65 x 132 mm, e pintura eletrostática</v>
          </cell>
          <cell r="D1800" t="str">
            <v>m²</v>
          </cell>
          <cell r="E1800">
            <v>1367.59</v>
          </cell>
          <cell r="F1800">
            <v>69.09</v>
          </cell>
          <cell r="G1800">
            <v>1436.68</v>
          </cell>
        </row>
        <row r="1801">
          <cell r="A1801" t="str">
            <v>34.05.300</v>
          </cell>
          <cell r="C1801" t="str">
            <v>Portão de correr em grade de aço galvanizado eletrofundida, malha 65 x 132 mm, e pintura eletrostática</v>
          </cell>
          <cell r="D1801" t="str">
            <v>m²</v>
          </cell>
          <cell r="E1801">
            <v>913.43</v>
          </cell>
          <cell r="F1801">
            <v>69.09</v>
          </cell>
          <cell r="G1801">
            <v>982.52</v>
          </cell>
        </row>
        <row r="1802">
          <cell r="A1802" t="str">
            <v>34.05.310</v>
          </cell>
          <cell r="C1802" t="str">
            <v>Gradil de ferro perfilado, tipo parque</v>
          </cell>
          <cell r="D1802" t="str">
            <v>m²</v>
          </cell>
          <cell r="E1802">
            <v>308.18</v>
          </cell>
          <cell r="F1802">
            <v>27.13</v>
          </cell>
          <cell r="G1802">
            <v>335.31</v>
          </cell>
        </row>
        <row r="1803">
          <cell r="A1803" t="str">
            <v>34.05.320</v>
          </cell>
          <cell r="C1803" t="str">
            <v>Portão de ferro perfilado, tipo parque</v>
          </cell>
          <cell r="D1803" t="str">
            <v>m²</v>
          </cell>
          <cell r="E1803">
            <v>436.71</v>
          </cell>
          <cell r="F1803">
            <v>23.56</v>
          </cell>
          <cell r="G1803">
            <v>460.27</v>
          </cell>
        </row>
        <row r="1804">
          <cell r="A1804" t="str">
            <v>34.05.350</v>
          </cell>
          <cell r="C1804" t="str">
            <v>Portão de abrir em gradil eletrofundido, malha 5 x 15 cm</v>
          </cell>
          <cell r="D1804" t="str">
            <v>m²</v>
          </cell>
          <cell r="E1804">
            <v>1247.22</v>
          </cell>
          <cell r="F1804">
            <v>54.21</v>
          </cell>
          <cell r="G1804">
            <v>1301.43</v>
          </cell>
        </row>
        <row r="1805">
          <cell r="A1805" t="str">
            <v>34.05.360</v>
          </cell>
          <cell r="C1805" t="str">
            <v>Gradil tela eletrosoldado, malha de 5 x 15cm, galvanizado</v>
          </cell>
          <cell r="D1805" t="str">
            <v>m²</v>
          </cell>
          <cell r="E1805">
            <v>67.12</v>
          </cell>
          <cell r="F1805">
            <v>67.77</v>
          </cell>
          <cell r="G1805">
            <v>134.88999999999999</v>
          </cell>
        </row>
        <row r="1806">
          <cell r="A1806" t="str">
            <v>34.05.370</v>
          </cell>
          <cell r="C1806" t="str">
            <v>Fechamento de divisa - mourão com placas pré moldadas</v>
          </cell>
          <cell r="D1806" t="str">
            <v>m</v>
          </cell>
          <cell r="E1806">
            <v>103.36</v>
          </cell>
          <cell r="F1806">
            <v>36.22</v>
          </cell>
          <cell r="G1806">
            <v>139.58000000000001</v>
          </cell>
        </row>
        <row r="1807">
          <cell r="A1807" t="str">
            <v>34.13</v>
          </cell>
          <cell r="B1807" t="str">
            <v>Corte, recorte e remoção</v>
          </cell>
        </row>
        <row r="1808">
          <cell r="A1808" t="str">
            <v>34.13.011</v>
          </cell>
          <cell r="C1808" t="str">
            <v>Corte, recorte e remoção de árvore  inclusive as raízes - diâmetro (DAP)&gt;5cm&lt;15cm</v>
          </cell>
          <cell r="D1808" t="str">
            <v>un</v>
          </cell>
          <cell r="E1808">
            <v>113.69</v>
          </cell>
          <cell r="F1808">
            <v>108.8</v>
          </cell>
          <cell r="G1808">
            <v>222.49</v>
          </cell>
        </row>
        <row r="1809">
          <cell r="A1809" t="str">
            <v>34.13.021</v>
          </cell>
          <cell r="C1809" t="str">
            <v>Corte, recorte e remoção de árvore inclusive as raízes - diâmetro (DAP)&gt;15cm&lt;30cm</v>
          </cell>
          <cell r="D1809" t="str">
            <v>un</v>
          </cell>
          <cell r="E1809">
            <v>463.29</v>
          </cell>
          <cell r="F1809">
            <v>133.96</v>
          </cell>
          <cell r="G1809">
            <v>597.25</v>
          </cell>
        </row>
        <row r="1810">
          <cell r="A1810" t="str">
            <v>34.13.031</v>
          </cell>
          <cell r="C1810" t="str">
            <v>Corte, recorte e remoção de árvore inclusive as raízes - diâmetro (DAP)&gt;30cm&lt;45cm</v>
          </cell>
          <cell r="D1810" t="str">
            <v>un</v>
          </cell>
          <cell r="E1810">
            <v>1325.64</v>
          </cell>
          <cell r="F1810">
            <v>242.76</v>
          </cell>
          <cell r="G1810">
            <v>1568.4</v>
          </cell>
        </row>
        <row r="1811">
          <cell r="A1811" t="str">
            <v>34.13.041</v>
          </cell>
          <cell r="C1811" t="str">
            <v>Corte, recorte e remoção de árvore inclusive as raízes - diâmetro (DAP)&gt;45cm&lt;60cm</v>
          </cell>
          <cell r="D1811" t="str">
            <v>un</v>
          </cell>
          <cell r="E1811">
            <v>1783.85</v>
          </cell>
          <cell r="F1811">
            <v>658.24</v>
          </cell>
          <cell r="G1811">
            <v>2442.09</v>
          </cell>
        </row>
        <row r="1812">
          <cell r="A1812" t="str">
            <v>34.13.051</v>
          </cell>
          <cell r="C1812" t="str">
            <v>Corte, recorte e remoção de árvore inclusive as raízes - diâmetro (DAP)&gt;60cm&lt;100cm</v>
          </cell>
          <cell r="D1812" t="str">
            <v>un</v>
          </cell>
          <cell r="E1812">
            <v>3468.44</v>
          </cell>
          <cell r="F1812">
            <v>1316.48</v>
          </cell>
          <cell r="G1812">
            <v>4784.92</v>
          </cell>
        </row>
        <row r="1813">
          <cell r="A1813" t="str">
            <v>34.13.060</v>
          </cell>
          <cell r="C1813" t="str">
            <v>Corte, recorte e remoção de árvore inclusive as raízes - diâmetro (DAP) acima de 100 cm</v>
          </cell>
          <cell r="D1813" t="str">
            <v>un</v>
          </cell>
          <cell r="E1813">
            <v>5096.79</v>
          </cell>
          <cell r="F1813">
            <v>1528.64</v>
          </cell>
          <cell r="G1813">
            <v>6625.43</v>
          </cell>
        </row>
        <row r="1814">
          <cell r="A1814" t="str">
            <v>34.20</v>
          </cell>
          <cell r="B1814" t="str">
            <v>Reparos, conservações e complementos - GRUPO 34</v>
          </cell>
        </row>
        <row r="1815">
          <cell r="A1815" t="str">
            <v>34.20.050</v>
          </cell>
          <cell r="C1815" t="str">
            <v>Tela de arame galvanizado fio nº 22 BWG, malha de 2´, tipo galinheiro</v>
          </cell>
          <cell r="D1815" t="str">
            <v>m²</v>
          </cell>
          <cell r="E1815">
            <v>4.88</v>
          </cell>
          <cell r="F1815">
            <v>5.43</v>
          </cell>
          <cell r="G1815">
            <v>10.31</v>
          </cell>
        </row>
        <row r="1816">
          <cell r="A1816" t="str">
            <v>34.20.080</v>
          </cell>
          <cell r="C1816" t="str">
            <v>Tela de aço galvanizado fio nº 10 BWG, malha de 2´, tipo alambrado de segurança</v>
          </cell>
          <cell r="D1816" t="str">
            <v>m²</v>
          </cell>
          <cell r="E1816">
            <v>44.09</v>
          </cell>
          <cell r="F1816">
            <v>7.53</v>
          </cell>
          <cell r="G1816">
            <v>51.62</v>
          </cell>
        </row>
        <row r="1817">
          <cell r="A1817" t="str">
            <v>34.20.110</v>
          </cell>
          <cell r="C1817" t="str">
            <v>Recolocação de barreira de proteção perimetral, simples ou dupla</v>
          </cell>
          <cell r="D1817" t="str">
            <v>m</v>
          </cell>
          <cell r="E1817">
            <v>10.96</v>
          </cell>
          <cell r="F1817">
            <v>0</v>
          </cell>
          <cell r="G1817">
            <v>10.96</v>
          </cell>
        </row>
        <row r="1818">
          <cell r="A1818" t="str">
            <v>34.20.160</v>
          </cell>
          <cell r="C1818" t="str">
            <v>Recolocação de alambrado, com altura até 4,50 m</v>
          </cell>
          <cell r="D1818" t="str">
            <v>m²</v>
          </cell>
          <cell r="E1818">
            <v>1.31</v>
          </cell>
          <cell r="F1818">
            <v>11.39</v>
          </cell>
          <cell r="G1818">
            <v>12.7</v>
          </cell>
        </row>
        <row r="1819">
          <cell r="A1819" t="str">
            <v>34.20.170</v>
          </cell>
          <cell r="C1819" t="str">
            <v>Recolocação de alambrado, com altura acima de 4,50 m</v>
          </cell>
          <cell r="D1819" t="str">
            <v>m²</v>
          </cell>
          <cell r="E1819">
            <v>1.37</v>
          </cell>
          <cell r="F1819">
            <v>15.26</v>
          </cell>
          <cell r="G1819">
            <v>16.63</v>
          </cell>
        </row>
        <row r="1820">
          <cell r="A1820" t="str">
            <v>34.20.380</v>
          </cell>
          <cell r="C1820" t="str">
            <v>Suporte para apoio de bicicletas em tubo de aço galvanizado, diâmetro de 2 1/2´</v>
          </cell>
          <cell r="D1820" t="str">
            <v>un</v>
          </cell>
          <cell r="E1820">
            <v>234.45</v>
          </cell>
          <cell r="F1820">
            <v>124.16</v>
          </cell>
          <cell r="G1820">
            <v>358.61</v>
          </cell>
        </row>
        <row r="1821">
          <cell r="A1821" t="str">
            <v>34.20.390</v>
          </cell>
          <cell r="C1821" t="str">
            <v>Grelha arvoreira em ferro fundido</v>
          </cell>
          <cell r="D1821" t="str">
            <v>m²</v>
          </cell>
          <cell r="E1821">
            <v>534.42999999999995</v>
          </cell>
          <cell r="F1821">
            <v>15.47</v>
          </cell>
          <cell r="G1821">
            <v>549.9</v>
          </cell>
        </row>
        <row r="1822">
          <cell r="A1822" t="str">
            <v>35</v>
          </cell>
          <cell r="B1822" t="str">
            <v>PLAYGROUND E EQUIPAMENTO RECREATIVO</v>
          </cell>
        </row>
        <row r="1823">
          <cell r="A1823" t="str">
            <v>35.01</v>
          </cell>
          <cell r="B1823" t="str">
            <v>Quadra e equipamento de esportes</v>
          </cell>
        </row>
        <row r="1824">
          <cell r="A1824" t="str">
            <v>35.01.070</v>
          </cell>
          <cell r="C1824" t="str">
            <v>Tela de arame galvanizado fio nº 12 BWG, malha de 2´</v>
          </cell>
          <cell r="D1824" t="str">
            <v>m²</v>
          </cell>
          <cell r="E1824">
            <v>27.97</v>
          </cell>
          <cell r="F1824">
            <v>4.6399999999999997</v>
          </cell>
          <cell r="G1824">
            <v>32.61</v>
          </cell>
        </row>
        <row r="1825">
          <cell r="A1825" t="str">
            <v>35.01.150</v>
          </cell>
          <cell r="C1825" t="str">
            <v>Trave oficial completa com rede para futebol de salão</v>
          </cell>
          <cell r="D1825" t="str">
            <v>cj</v>
          </cell>
          <cell r="E1825">
            <v>1029.49</v>
          </cell>
          <cell r="F1825">
            <v>111.27</v>
          </cell>
          <cell r="G1825">
            <v>1140.76</v>
          </cell>
        </row>
        <row r="1826">
          <cell r="A1826" t="str">
            <v>35.01.160</v>
          </cell>
          <cell r="C1826" t="str">
            <v>Tabela completa com suporte e rede para basquete</v>
          </cell>
          <cell r="D1826" t="str">
            <v>un</v>
          </cell>
          <cell r="E1826">
            <v>1367.26</v>
          </cell>
          <cell r="F1826">
            <v>1397.4</v>
          </cell>
          <cell r="G1826">
            <v>2764.66</v>
          </cell>
        </row>
        <row r="1827">
          <cell r="A1827" t="str">
            <v>35.01.170</v>
          </cell>
          <cell r="C1827" t="str">
            <v>Poste oficial completo com rede para voleibol</v>
          </cell>
          <cell r="D1827" t="str">
            <v>cj</v>
          </cell>
          <cell r="E1827">
            <v>762.42</v>
          </cell>
          <cell r="F1827">
            <v>111.27</v>
          </cell>
          <cell r="G1827">
            <v>873.69</v>
          </cell>
        </row>
        <row r="1828">
          <cell r="A1828" t="str">
            <v>35.01.550</v>
          </cell>
          <cell r="C1828" t="str">
            <v>Piso em fibra de polipropileno corrugado para quadra de esportes, inclusive pintura</v>
          </cell>
          <cell r="D1828" t="str">
            <v>m²</v>
          </cell>
          <cell r="E1828">
            <v>86.36</v>
          </cell>
          <cell r="F1828">
            <v>21.51</v>
          </cell>
          <cell r="G1828">
            <v>107.87</v>
          </cell>
        </row>
        <row r="1829">
          <cell r="A1829" t="str">
            <v>35.03</v>
          </cell>
          <cell r="B1829" t="str">
            <v>Abrigo, guarita e quiosque</v>
          </cell>
        </row>
        <row r="1830">
          <cell r="A1830" t="str">
            <v>35.03.030</v>
          </cell>
          <cell r="C1830" t="str">
            <v>Cancela automática metálica com barreira de alumínio até 3,50 m</v>
          </cell>
          <cell r="D1830" t="str">
            <v>un</v>
          </cell>
          <cell r="E1830">
            <v>2765.75</v>
          </cell>
          <cell r="F1830">
            <v>0</v>
          </cell>
          <cell r="G1830">
            <v>2765.75</v>
          </cell>
        </row>
        <row r="1831">
          <cell r="A1831" t="str">
            <v>35.04</v>
          </cell>
          <cell r="B1831" t="str">
            <v>Bancos</v>
          </cell>
        </row>
        <row r="1832">
          <cell r="A1832" t="str">
            <v>35.04.020</v>
          </cell>
          <cell r="C1832" t="str">
            <v>Banco contínuo em concreto vazado</v>
          </cell>
          <cell r="D1832" t="str">
            <v>m</v>
          </cell>
          <cell r="E1832">
            <v>88.49</v>
          </cell>
          <cell r="F1832">
            <v>67.099999999999994</v>
          </cell>
          <cell r="G1832">
            <v>155.59</v>
          </cell>
        </row>
        <row r="1833">
          <cell r="A1833" t="str">
            <v>35.04.120</v>
          </cell>
          <cell r="C1833" t="str">
            <v>Banco em concreto pré-moldado, comprimento 150 cm</v>
          </cell>
          <cell r="D1833" t="str">
            <v>un</v>
          </cell>
          <cell r="E1833">
            <v>318.14</v>
          </cell>
          <cell r="F1833">
            <v>14.93</v>
          </cell>
          <cell r="G1833">
            <v>333.07</v>
          </cell>
        </row>
        <row r="1834">
          <cell r="A1834" t="str">
            <v>35.04.130</v>
          </cell>
          <cell r="C1834" t="str">
            <v>Banco de madeira sobre alvenaria</v>
          </cell>
          <cell r="D1834" t="str">
            <v>m²</v>
          </cell>
          <cell r="E1834">
            <v>111.57</v>
          </cell>
          <cell r="F1834">
            <v>40.700000000000003</v>
          </cell>
          <cell r="G1834">
            <v>152.27000000000001</v>
          </cell>
        </row>
        <row r="1835">
          <cell r="A1835" t="str">
            <v>35.04.140</v>
          </cell>
          <cell r="C1835" t="str">
            <v>Banco em concreto pré-moldado com pés vazados, comprimento 200 cm</v>
          </cell>
          <cell r="D1835" t="str">
            <v>un</v>
          </cell>
          <cell r="E1835">
            <v>369.87</v>
          </cell>
          <cell r="F1835">
            <v>21</v>
          </cell>
          <cell r="G1835">
            <v>390.87</v>
          </cell>
        </row>
        <row r="1836">
          <cell r="A1836" t="str">
            <v>35.04.150</v>
          </cell>
          <cell r="C1836" t="str">
            <v>Banco em concreto pré-moldado com 3 pés, comprimento 300 cm</v>
          </cell>
          <cell r="D1836" t="str">
            <v>un</v>
          </cell>
          <cell r="E1836">
            <v>587.73</v>
          </cell>
          <cell r="F1836">
            <v>31.5</v>
          </cell>
          <cell r="G1836">
            <v>619.23</v>
          </cell>
        </row>
        <row r="1837">
          <cell r="A1837" t="str">
            <v>35.05</v>
          </cell>
          <cell r="B1837" t="str">
            <v>Equipamento recreativo</v>
          </cell>
        </row>
        <row r="1838">
          <cell r="A1838" t="str">
            <v>35.05.200</v>
          </cell>
          <cell r="C1838" t="str">
            <v>Centro de atividades em madeira rústica</v>
          </cell>
          <cell r="D1838" t="str">
            <v>cj</v>
          </cell>
          <cell r="E1838">
            <v>3740.14</v>
          </cell>
          <cell r="F1838">
            <v>148.36000000000001</v>
          </cell>
          <cell r="G1838">
            <v>3888.5</v>
          </cell>
        </row>
        <row r="1839">
          <cell r="A1839" t="str">
            <v>35.05.210</v>
          </cell>
          <cell r="C1839" t="str">
            <v>Balanço duplo em madeira rústica</v>
          </cell>
          <cell r="D1839" t="str">
            <v>cj</v>
          </cell>
          <cell r="E1839">
            <v>1409.53</v>
          </cell>
          <cell r="F1839">
            <v>148.36000000000001</v>
          </cell>
          <cell r="G1839">
            <v>1557.89</v>
          </cell>
        </row>
        <row r="1840">
          <cell r="A1840" t="str">
            <v>35.05.220</v>
          </cell>
          <cell r="C1840" t="str">
            <v>Gangorra dupla em madeira rústica</v>
          </cell>
          <cell r="D1840" t="str">
            <v>cj</v>
          </cell>
          <cell r="E1840">
            <v>760.98</v>
          </cell>
          <cell r="F1840">
            <v>148.36000000000001</v>
          </cell>
          <cell r="G1840">
            <v>909.34</v>
          </cell>
        </row>
        <row r="1841">
          <cell r="A1841" t="str">
            <v>35.05.240</v>
          </cell>
          <cell r="C1841" t="str">
            <v>Gira-gira em ferro com assento de madeira (8 lugares)</v>
          </cell>
          <cell r="D1841" t="str">
            <v>cj</v>
          </cell>
          <cell r="E1841">
            <v>1313.16</v>
          </cell>
          <cell r="F1841">
            <v>148.36000000000001</v>
          </cell>
          <cell r="G1841">
            <v>1461.52</v>
          </cell>
        </row>
        <row r="1842">
          <cell r="A1842" t="str">
            <v>35.07</v>
          </cell>
          <cell r="B1842" t="str">
            <v>Mastro para bandeiras</v>
          </cell>
        </row>
        <row r="1843">
          <cell r="A1843" t="str">
            <v>35.07.020</v>
          </cell>
          <cell r="C1843" t="str">
            <v>Plataforma com 3 mastros galvanizados, h= 7,00 m</v>
          </cell>
          <cell r="D1843" t="str">
            <v>cj</v>
          </cell>
          <cell r="E1843">
            <v>2984.61</v>
          </cell>
          <cell r="F1843">
            <v>235.83</v>
          </cell>
          <cell r="G1843">
            <v>3220.44</v>
          </cell>
        </row>
        <row r="1844">
          <cell r="A1844" t="str">
            <v>35.07.030</v>
          </cell>
          <cell r="C1844" t="str">
            <v>Plataforma com 3 mastros galvanizados, h= 9,00 m</v>
          </cell>
          <cell r="D1844" t="str">
            <v>cj</v>
          </cell>
          <cell r="E1844">
            <v>4569.6499999999996</v>
          </cell>
          <cell r="F1844">
            <v>235.83</v>
          </cell>
          <cell r="G1844">
            <v>4805.4799999999996</v>
          </cell>
        </row>
        <row r="1845">
          <cell r="A1845" t="str">
            <v>35.07.060</v>
          </cell>
          <cell r="C1845" t="str">
            <v>Mastro para bandeira galvanizado, h= 9,00 m</v>
          </cell>
          <cell r="D1845" t="str">
            <v>un</v>
          </cell>
          <cell r="E1845">
            <v>1507.62</v>
          </cell>
          <cell r="F1845">
            <v>34.82</v>
          </cell>
          <cell r="G1845">
            <v>1542.44</v>
          </cell>
        </row>
        <row r="1846">
          <cell r="A1846" t="str">
            <v>35.07.070</v>
          </cell>
          <cell r="C1846" t="str">
            <v>Mastro para bandeira galvanizado, h= 7,00 m</v>
          </cell>
          <cell r="D1846" t="str">
            <v>un</v>
          </cell>
          <cell r="E1846">
            <v>979.3</v>
          </cell>
          <cell r="F1846">
            <v>34.82</v>
          </cell>
          <cell r="G1846">
            <v>1014.12</v>
          </cell>
        </row>
        <row r="1847">
          <cell r="A1847" t="str">
            <v>35.20</v>
          </cell>
          <cell r="B1847" t="str">
            <v>Reparos, conservações e complementos - GRUPO 35</v>
          </cell>
        </row>
        <row r="1848">
          <cell r="A1848" t="str">
            <v>35.20.010</v>
          </cell>
          <cell r="C1848" t="str">
            <v>Tela em poliamida (nylon), malha 10 x 10 cm, fio 2 mm</v>
          </cell>
          <cell r="D1848" t="str">
            <v>m²</v>
          </cell>
          <cell r="E1848">
            <v>10.53</v>
          </cell>
          <cell r="F1848">
            <v>0</v>
          </cell>
          <cell r="G1848">
            <v>10.53</v>
          </cell>
        </row>
        <row r="1849">
          <cell r="A1849" t="str">
            <v>35.20.050</v>
          </cell>
          <cell r="C1849" t="str">
            <v>Conjunto de 4 lixeiras para coleta seletiva, com tampa basculante, capacidade 50 litros</v>
          </cell>
          <cell r="D1849" t="str">
            <v>un</v>
          </cell>
          <cell r="E1849">
            <v>546.72</v>
          </cell>
          <cell r="F1849">
            <v>23.19</v>
          </cell>
          <cell r="G1849">
            <v>569.91</v>
          </cell>
        </row>
        <row r="1850">
          <cell r="A1850" t="str">
            <v>36</v>
          </cell>
          <cell r="B1850" t="str">
            <v>ENTRADA DE ENERGIA ELÉTRICA E TELEFONIA</v>
          </cell>
        </row>
        <row r="1851">
          <cell r="A1851" t="str">
            <v>36.01</v>
          </cell>
          <cell r="B1851" t="str">
            <v>Entrada de energia - componentes</v>
          </cell>
        </row>
        <row r="1852">
          <cell r="A1852" t="str">
            <v>36.01.242</v>
          </cell>
          <cell r="C1852" t="str">
            <v>Cubículo de média tensão, para uso ao tempo, classe 24 kV</v>
          </cell>
          <cell r="D1852" t="str">
            <v>cj</v>
          </cell>
          <cell r="E1852">
            <v>92940.11</v>
          </cell>
          <cell r="F1852">
            <v>181.74</v>
          </cell>
          <cell r="G1852">
            <v>93121.85</v>
          </cell>
        </row>
        <row r="1853">
          <cell r="A1853" t="str">
            <v>36.01.252</v>
          </cell>
          <cell r="C1853" t="str">
            <v>Cubículo de média tensão, para uso ao tempo, classe 17,5 kV</v>
          </cell>
          <cell r="D1853" t="str">
            <v>cj</v>
          </cell>
          <cell r="E1853">
            <v>69709.84</v>
          </cell>
          <cell r="F1853">
            <v>181.74</v>
          </cell>
          <cell r="G1853">
            <v>69891.58</v>
          </cell>
        </row>
        <row r="1854">
          <cell r="A1854" t="str">
            <v>36.01.260</v>
          </cell>
          <cell r="C1854" t="str">
            <v>Cubículo de entrada e medição para uso abrigado, classe 15 kV</v>
          </cell>
          <cell r="D1854" t="str">
            <v>cj</v>
          </cell>
          <cell r="E1854">
            <v>82553.570000000007</v>
          </cell>
          <cell r="F1854">
            <v>363.48</v>
          </cell>
          <cell r="G1854">
            <v>82917.05</v>
          </cell>
        </row>
        <row r="1855">
          <cell r="A1855" t="str">
            <v>36.03</v>
          </cell>
          <cell r="B1855" t="str">
            <v>Caixas de entrada / medição</v>
          </cell>
        </row>
        <row r="1856">
          <cell r="A1856" t="str">
            <v>36.03.010</v>
          </cell>
          <cell r="C1856" t="str">
            <v>Caixa de medição tipo II (300 x 560 x 200) mm, padrão concessionárias</v>
          </cell>
          <cell r="D1856" t="str">
            <v>un</v>
          </cell>
          <cell r="E1856">
            <v>115.08</v>
          </cell>
          <cell r="F1856">
            <v>118.75</v>
          </cell>
          <cell r="G1856">
            <v>233.83</v>
          </cell>
        </row>
        <row r="1857">
          <cell r="A1857" t="str">
            <v>36.03.020</v>
          </cell>
          <cell r="C1857" t="str">
            <v>Caixa de medição polifásica (500 x 600 x 200) mm, padrão concessionárias</v>
          </cell>
          <cell r="D1857" t="str">
            <v>un</v>
          </cell>
          <cell r="E1857">
            <v>171.16</v>
          </cell>
          <cell r="F1857">
            <v>118.75</v>
          </cell>
          <cell r="G1857">
            <v>289.91000000000003</v>
          </cell>
        </row>
        <row r="1858">
          <cell r="A1858" t="str">
            <v>36.03.030</v>
          </cell>
          <cell r="C1858" t="str">
            <v>Caixa de medição externa tipo ´L´ (900 x 600 x 270) mm, padrão Concessionárias</v>
          </cell>
          <cell r="D1858" t="str">
            <v>un</v>
          </cell>
          <cell r="E1858">
            <v>499.51</v>
          </cell>
          <cell r="F1858">
            <v>137.08000000000001</v>
          </cell>
          <cell r="G1858">
            <v>636.59</v>
          </cell>
        </row>
        <row r="1859">
          <cell r="A1859" t="str">
            <v>36.03.050</v>
          </cell>
          <cell r="C1859" t="str">
            <v>Caixa de medição externa tipo ´N´ (1300 x 1200 x 270) mm, padrão Concessionárias</v>
          </cell>
          <cell r="D1859" t="str">
            <v>un</v>
          </cell>
          <cell r="E1859">
            <v>1458.07</v>
          </cell>
          <cell r="F1859">
            <v>137.08000000000001</v>
          </cell>
          <cell r="G1859">
            <v>1595.15</v>
          </cell>
        </row>
        <row r="1860">
          <cell r="A1860" t="str">
            <v>36.03.060</v>
          </cell>
          <cell r="C1860" t="str">
            <v>Caixa de medição externa tipo ´M´ (900 x 1200 x 270) mm, padrão Concessionárias</v>
          </cell>
          <cell r="D1860" t="str">
            <v>un</v>
          </cell>
          <cell r="E1860">
            <v>1085.0999999999999</v>
          </cell>
          <cell r="F1860">
            <v>137.08000000000001</v>
          </cell>
          <cell r="G1860">
            <v>1222.18</v>
          </cell>
        </row>
        <row r="1861">
          <cell r="A1861" t="str">
            <v>36.03.080</v>
          </cell>
          <cell r="C1861" t="str">
            <v>Caixa para seccionadora tipo ´T´ (900 x 600 x 250) mm, padrão Concessionárias</v>
          </cell>
          <cell r="D1861" t="str">
            <v>un</v>
          </cell>
          <cell r="E1861">
            <v>357.15</v>
          </cell>
          <cell r="F1861">
            <v>102.81</v>
          </cell>
          <cell r="G1861">
            <v>459.96</v>
          </cell>
        </row>
        <row r="1862">
          <cell r="A1862" t="str">
            <v>36.03.090</v>
          </cell>
          <cell r="C1862" t="str">
            <v>Caixa de medição interna tipo ´A1´ (1000 x 1000 x 300) mm, padrão Concessionárias</v>
          </cell>
          <cell r="D1862" t="str">
            <v>un</v>
          </cell>
          <cell r="E1862">
            <v>1787.16</v>
          </cell>
          <cell r="F1862">
            <v>142.86000000000001</v>
          </cell>
          <cell r="G1862">
            <v>1930.02</v>
          </cell>
        </row>
        <row r="1863">
          <cell r="A1863" t="str">
            <v>36.03.120</v>
          </cell>
          <cell r="C1863" t="str">
            <v>Caixa de proteção para transformador de corrente, (1000 x 750 x 300) mm, padrão Concessionárias</v>
          </cell>
          <cell r="D1863" t="str">
            <v>un</v>
          </cell>
          <cell r="E1863">
            <v>588.41</v>
          </cell>
          <cell r="F1863">
            <v>137.08000000000001</v>
          </cell>
          <cell r="G1863">
            <v>725.49</v>
          </cell>
        </row>
        <row r="1864">
          <cell r="A1864" t="str">
            <v>36.03.130</v>
          </cell>
          <cell r="C1864" t="str">
            <v>Caixa de proteção dos bornes do medidor, (300 x 250 x 90) mm, padrão Concessionárias</v>
          </cell>
          <cell r="D1864" t="str">
            <v>un</v>
          </cell>
          <cell r="E1864">
            <v>71.790000000000006</v>
          </cell>
          <cell r="F1864">
            <v>68.540000000000006</v>
          </cell>
          <cell r="G1864">
            <v>140.33000000000001</v>
          </cell>
        </row>
        <row r="1865">
          <cell r="A1865" t="str">
            <v>36.03.150</v>
          </cell>
          <cell r="C1865" t="str">
            <v>Caixa de entrada tipo ´E´ (560 x 350 x 210) mm - padrão Concessionárias</v>
          </cell>
          <cell r="D1865" t="str">
            <v>un</v>
          </cell>
          <cell r="E1865">
            <v>137.38</v>
          </cell>
          <cell r="F1865">
            <v>118.75</v>
          </cell>
          <cell r="G1865">
            <v>256.13</v>
          </cell>
        </row>
        <row r="1866">
          <cell r="A1866" t="str">
            <v>36.03.160</v>
          </cell>
          <cell r="C1866" t="str">
            <v>Caixa base lateral tipo ´N´ (1300 x 400 x 250) mm</v>
          </cell>
          <cell r="D1866" t="str">
            <v>un</v>
          </cell>
          <cell r="E1866">
            <v>398.03</v>
          </cell>
          <cell r="F1866">
            <v>137.08000000000001</v>
          </cell>
          <cell r="G1866">
            <v>535.11</v>
          </cell>
        </row>
        <row r="1867">
          <cell r="A1867" t="str">
            <v>36.04</v>
          </cell>
          <cell r="B1867" t="str">
            <v>Suporte (Braquet)</v>
          </cell>
        </row>
        <row r="1868">
          <cell r="A1868" t="str">
            <v>36.04.010</v>
          </cell>
          <cell r="C1868" t="str">
            <v>Suporte para 1 isolador de baixa tensão</v>
          </cell>
          <cell r="D1868" t="str">
            <v>un</v>
          </cell>
          <cell r="E1868">
            <v>13.7</v>
          </cell>
          <cell r="F1868">
            <v>10.29</v>
          </cell>
          <cell r="G1868">
            <v>23.99</v>
          </cell>
        </row>
        <row r="1869">
          <cell r="A1869" t="str">
            <v>36.04.030</v>
          </cell>
          <cell r="C1869" t="str">
            <v>Suporte para 2 isoladores de baixa tensão</v>
          </cell>
          <cell r="D1869" t="str">
            <v>un</v>
          </cell>
          <cell r="E1869">
            <v>23.52</v>
          </cell>
          <cell r="F1869">
            <v>10.29</v>
          </cell>
          <cell r="G1869">
            <v>33.81</v>
          </cell>
        </row>
        <row r="1870">
          <cell r="A1870" t="str">
            <v>36.04.050</v>
          </cell>
          <cell r="C1870" t="str">
            <v>Suporte para 3 isoladores de baixa tensão</v>
          </cell>
          <cell r="D1870" t="str">
            <v>un</v>
          </cell>
          <cell r="E1870">
            <v>38.79</v>
          </cell>
          <cell r="F1870">
            <v>10.29</v>
          </cell>
          <cell r="G1870">
            <v>49.08</v>
          </cell>
        </row>
        <row r="1871">
          <cell r="A1871" t="str">
            <v>36.04.070</v>
          </cell>
          <cell r="C1871" t="str">
            <v>Suporte para 4 isoladores de baixa tensão</v>
          </cell>
          <cell r="D1871" t="str">
            <v>un</v>
          </cell>
          <cell r="E1871">
            <v>53.23</v>
          </cell>
          <cell r="F1871">
            <v>10.29</v>
          </cell>
          <cell r="G1871">
            <v>63.52</v>
          </cell>
        </row>
        <row r="1872">
          <cell r="A1872" t="str">
            <v>36.05</v>
          </cell>
          <cell r="B1872" t="str">
            <v>Isoladores</v>
          </cell>
        </row>
        <row r="1873">
          <cell r="A1873" t="str">
            <v>36.05.010</v>
          </cell>
          <cell r="C1873" t="str">
            <v>Isolador tipo roldana para baixa tensão de 76 x 79 mm</v>
          </cell>
          <cell r="D1873" t="str">
            <v>un</v>
          </cell>
          <cell r="E1873">
            <v>19.350000000000001</v>
          </cell>
          <cell r="F1873">
            <v>6.86</v>
          </cell>
          <cell r="G1873">
            <v>26.21</v>
          </cell>
        </row>
        <row r="1874">
          <cell r="A1874" t="str">
            <v>36.05.020</v>
          </cell>
          <cell r="C1874" t="str">
            <v>Isolador tipo castanha incluindo grampo de sustentação</v>
          </cell>
          <cell r="D1874" t="str">
            <v>un</v>
          </cell>
          <cell r="E1874">
            <v>20.34</v>
          </cell>
          <cell r="F1874">
            <v>6.86</v>
          </cell>
          <cell r="G1874">
            <v>27.2</v>
          </cell>
        </row>
        <row r="1875">
          <cell r="A1875" t="str">
            <v>36.05.040</v>
          </cell>
          <cell r="C1875" t="str">
            <v>Isolador tipo disco para 15 kV de 6´ - 150 mm</v>
          </cell>
          <cell r="D1875" t="str">
            <v>un</v>
          </cell>
          <cell r="E1875">
            <v>49.88</v>
          </cell>
          <cell r="F1875">
            <v>6.86</v>
          </cell>
          <cell r="G1875">
            <v>56.74</v>
          </cell>
        </row>
        <row r="1876">
          <cell r="A1876" t="str">
            <v>36.05.080</v>
          </cell>
          <cell r="C1876" t="str">
            <v>Isolador tipo pino para 15 kV, inclusive pino (poste)</v>
          </cell>
          <cell r="D1876" t="str">
            <v>un</v>
          </cell>
          <cell r="E1876">
            <v>34.590000000000003</v>
          </cell>
          <cell r="F1876">
            <v>25.71</v>
          </cell>
          <cell r="G1876">
            <v>60.3</v>
          </cell>
        </row>
        <row r="1877">
          <cell r="A1877" t="str">
            <v>36.05.100</v>
          </cell>
          <cell r="C1877" t="str">
            <v>Isolador pedestal para 15 kV</v>
          </cell>
          <cell r="D1877" t="str">
            <v>un</v>
          </cell>
          <cell r="E1877">
            <v>77.819999999999993</v>
          </cell>
          <cell r="F1877">
            <v>6.86</v>
          </cell>
          <cell r="G1877">
            <v>84.68</v>
          </cell>
        </row>
        <row r="1878">
          <cell r="A1878" t="str">
            <v>36.05.110</v>
          </cell>
          <cell r="C1878" t="str">
            <v>Isolador pedestal para 25 kV</v>
          </cell>
          <cell r="D1878" t="str">
            <v>un</v>
          </cell>
          <cell r="E1878">
            <v>98.2</v>
          </cell>
          <cell r="F1878">
            <v>6.86</v>
          </cell>
          <cell r="G1878">
            <v>105.06</v>
          </cell>
        </row>
        <row r="1879">
          <cell r="A1879" t="str">
            <v>36.06</v>
          </cell>
          <cell r="B1879" t="str">
            <v>Muflas e terminais</v>
          </cell>
        </row>
        <row r="1880">
          <cell r="A1880" t="str">
            <v>36.06.060</v>
          </cell>
          <cell r="C1880" t="str">
            <v>Terminal modular (mufla) unipolar externo para cabo até 70 mm²/15 kV</v>
          </cell>
          <cell r="D1880" t="str">
            <v>cj</v>
          </cell>
          <cell r="E1880">
            <v>359.7</v>
          </cell>
          <cell r="F1880">
            <v>17.149999999999999</v>
          </cell>
          <cell r="G1880">
            <v>376.85</v>
          </cell>
        </row>
        <row r="1881">
          <cell r="A1881" t="str">
            <v>36.06.080</v>
          </cell>
          <cell r="C1881" t="str">
            <v>Terminal modular (mufla) unipolar interno para cabo até 70 mm²/15 kV</v>
          </cell>
          <cell r="D1881" t="str">
            <v>cj</v>
          </cell>
          <cell r="E1881">
            <v>318.95</v>
          </cell>
          <cell r="F1881">
            <v>17.149999999999999</v>
          </cell>
          <cell r="G1881">
            <v>336.1</v>
          </cell>
        </row>
        <row r="1882">
          <cell r="A1882" t="str">
            <v>36.07</v>
          </cell>
          <cell r="B1882" t="str">
            <v>Para-raios de média tensão</v>
          </cell>
        </row>
        <row r="1883">
          <cell r="A1883" t="str">
            <v>36.07.010</v>
          </cell>
          <cell r="C1883" t="str">
            <v>Para-raios de distribuição, classe 12 kV/5 kA, completo, encapsulado com polímero</v>
          </cell>
          <cell r="D1883" t="str">
            <v>un</v>
          </cell>
          <cell r="E1883">
            <v>162.16</v>
          </cell>
          <cell r="F1883">
            <v>16.07</v>
          </cell>
          <cell r="G1883">
            <v>178.23</v>
          </cell>
        </row>
        <row r="1884">
          <cell r="A1884" t="str">
            <v>36.07.030</v>
          </cell>
          <cell r="C1884" t="str">
            <v>Para-raios de distribuição, classe 12 kV/10 kA, completo, encapsulado com polímero</v>
          </cell>
          <cell r="D1884" t="str">
            <v>un</v>
          </cell>
          <cell r="E1884">
            <v>165.13</v>
          </cell>
          <cell r="F1884">
            <v>16.07</v>
          </cell>
          <cell r="G1884">
            <v>181.2</v>
          </cell>
        </row>
        <row r="1885">
          <cell r="A1885" t="str">
            <v>36.07.050</v>
          </cell>
          <cell r="C1885" t="str">
            <v>Para-raios de distribuição, classe 15 kV/5 kA, completo, encapsulado com polímero</v>
          </cell>
          <cell r="D1885" t="str">
            <v>un</v>
          </cell>
          <cell r="E1885">
            <v>176.59</v>
          </cell>
          <cell r="F1885">
            <v>16.07</v>
          </cell>
          <cell r="G1885">
            <v>192.66</v>
          </cell>
        </row>
        <row r="1886">
          <cell r="A1886" t="str">
            <v>36.07.060</v>
          </cell>
          <cell r="C1886" t="str">
            <v>Para-raios de distribuição, classe 15 kV/10 kA, completo, encapsulado com polímero</v>
          </cell>
          <cell r="D1886" t="str">
            <v>un</v>
          </cell>
          <cell r="E1886">
            <v>179.01</v>
          </cell>
          <cell r="F1886">
            <v>16.07</v>
          </cell>
          <cell r="G1886">
            <v>195.08</v>
          </cell>
        </row>
        <row r="1887">
          <cell r="A1887" t="str">
            <v>36.08</v>
          </cell>
          <cell r="B1887" t="str">
            <v>Gerador e grupo gerador</v>
          </cell>
        </row>
        <row r="1888">
          <cell r="A1888" t="str">
            <v>36.08.030</v>
          </cell>
          <cell r="C1888" t="str">
            <v>Grupo gerador com potência de 250/228 kVA, variação de + ou - 5% - completo</v>
          </cell>
          <cell r="D1888" t="str">
            <v>un</v>
          </cell>
          <cell r="E1888">
            <v>144865.88</v>
          </cell>
          <cell r="F1888">
            <v>1321.48</v>
          </cell>
          <cell r="G1888">
            <v>146187.35999999999</v>
          </cell>
        </row>
        <row r="1889">
          <cell r="A1889" t="str">
            <v>36.08.040</v>
          </cell>
          <cell r="C1889" t="str">
            <v>Grupo gerador com potência de 350/320 kVA, variação de + ou - 10% - completo</v>
          </cell>
          <cell r="D1889" t="str">
            <v>un</v>
          </cell>
          <cell r="E1889">
            <v>222563.63</v>
          </cell>
          <cell r="F1889">
            <v>1321.48</v>
          </cell>
          <cell r="G1889">
            <v>223885.11</v>
          </cell>
        </row>
        <row r="1890">
          <cell r="A1890" t="str">
            <v>36.08.050</v>
          </cell>
          <cell r="C1890" t="str">
            <v>Grupo gerador com potência de 88/80 kVA, variação de + ou - 10% - completo</v>
          </cell>
          <cell r="D1890" t="str">
            <v>un</v>
          </cell>
          <cell r="E1890">
            <v>74902.48</v>
          </cell>
          <cell r="F1890">
            <v>1321.48</v>
          </cell>
          <cell r="G1890">
            <v>76223.960000000006</v>
          </cell>
        </row>
        <row r="1891">
          <cell r="A1891" t="str">
            <v>36.08.060</v>
          </cell>
          <cell r="C1891" t="str">
            <v>Grupo gerador com potência de 165/150 kVA, variação de + ou - 5% - completo</v>
          </cell>
          <cell r="D1891" t="str">
            <v>un</v>
          </cell>
          <cell r="E1891">
            <v>94367.73</v>
          </cell>
          <cell r="F1891">
            <v>1321.48</v>
          </cell>
          <cell r="G1891">
            <v>95689.21</v>
          </cell>
        </row>
        <row r="1892">
          <cell r="A1892" t="str">
            <v>36.08.100</v>
          </cell>
          <cell r="C1892" t="str">
            <v>Grupo gerador com potência de 55/50 kVA, variação de + ou - 10% - completo</v>
          </cell>
          <cell r="D1892" t="str">
            <v>un</v>
          </cell>
          <cell r="E1892">
            <v>76947.92</v>
          </cell>
          <cell r="F1892">
            <v>705.4</v>
          </cell>
          <cell r="G1892">
            <v>77653.320000000007</v>
          </cell>
        </row>
        <row r="1893">
          <cell r="A1893" t="str">
            <v>36.08.110</v>
          </cell>
          <cell r="C1893" t="str">
            <v>Grupo gerador com potência de 180/168 kVA, variação de + ou - 5% - completo</v>
          </cell>
          <cell r="D1893" t="str">
            <v>un</v>
          </cell>
          <cell r="E1893">
            <v>132998.97</v>
          </cell>
          <cell r="F1893">
            <v>1321.48</v>
          </cell>
          <cell r="G1893">
            <v>134320.45000000001</v>
          </cell>
        </row>
        <row r="1894">
          <cell r="A1894" t="str">
            <v>36.08.290</v>
          </cell>
          <cell r="C1894" t="str">
            <v>Grupo gerador com potência de 563/513 kVA, variação de + ou - 10% - completo</v>
          </cell>
          <cell r="D1894" t="str">
            <v>un</v>
          </cell>
          <cell r="E1894">
            <v>261428.83</v>
          </cell>
          <cell r="F1894">
            <v>1462.56</v>
          </cell>
          <cell r="G1894">
            <v>262891.39</v>
          </cell>
        </row>
        <row r="1895">
          <cell r="A1895" t="str">
            <v>36.08.350</v>
          </cell>
          <cell r="C1895" t="str">
            <v>Grupo gerador carenado com potência de 150/136 kVA, variação de + ou - 5% - completo</v>
          </cell>
          <cell r="D1895" t="str">
            <v>un</v>
          </cell>
          <cell r="E1895">
            <v>122459.16</v>
          </cell>
          <cell r="F1895">
            <v>1321.48</v>
          </cell>
          <cell r="G1895">
            <v>123780.64</v>
          </cell>
        </row>
        <row r="1896">
          <cell r="A1896" t="str">
            <v>36.08.360</v>
          </cell>
          <cell r="C1896" t="str">
            <v>Grupo gerador carenado com potência de 460/434 kVA, variação de + ou - 10% - completo</v>
          </cell>
          <cell r="D1896" t="str">
            <v>un</v>
          </cell>
          <cell r="E1896">
            <v>267060.65999999997</v>
          </cell>
          <cell r="F1896">
            <v>1449.28</v>
          </cell>
          <cell r="G1896">
            <v>268509.94</v>
          </cell>
        </row>
        <row r="1897">
          <cell r="A1897" t="str">
            <v>36.08.540</v>
          </cell>
          <cell r="C1897" t="str">
            <v>Grupo gerador com potência de 460/434 kVA, variação de + ou - 10% - completo</v>
          </cell>
          <cell r="D1897" t="str">
            <v>un</v>
          </cell>
          <cell r="E1897">
            <v>214672.64000000001</v>
          </cell>
          <cell r="F1897">
            <v>1462.56</v>
          </cell>
          <cell r="G1897">
            <v>216135.2</v>
          </cell>
        </row>
        <row r="1898">
          <cell r="A1898" t="str">
            <v>36.09</v>
          </cell>
          <cell r="B1898" t="str">
            <v>Transformador de entrada</v>
          </cell>
        </row>
        <row r="1899">
          <cell r="A1899" t="str">
            <v>36.09.020</v>
          </cell>
          <cell r="C1899" t="str">
            <v>Transformador de potência trifásico de 225 kVA, classe 15 kV, a óleo</v>
          </cell>
          <cell r="D1899" t="str">
            <v>un</v>
          </cell>
          <cell r="E1899">
            <v>16863.740000000002</v>
          </cell>
          <cell r="F1899">
            <v>705.4</v>
          </cell>
          <cell r="G1899">
            <v>17569.14</v>
          </cell>
        </row>
        <row r="1900">
          <cell r="A1900" t="str">
            <v>36.09.050</v>
          </cell>
          <cell r="C1900" t="str">
            <v>Transformador de potência trifásico de 150 kVA, classe 15 kV, a óleo</v>
          </cell>
          <cell r="D1900" t="str">
            <v>un</v>
          </cell>
          <cell r="E1900">
            <v>12150.14</v>
          </cell>
          <cell r="F1900">
            <v>705.4</v>
          </cell>
          <cell r="G1900">
            <v>12855.54</v>
          </cell>
        </row>
        <row r="1901">
          <cell r="A1901" t="str">
            <v>36.09.060</v>
          </cell>
          <cell r="C1901" t="str">
            <v>Transformador de potência trifásico de 500 kVA, classe 15 kV, a seco</v>
          </cell>
          <cell r="D1901" t="str">
            <v>un</v>
          </cell>
          <cell r="E1901">
            <v>43667.86</v>
          </cell>
          <cell r="F1901">
            <v>1128.6400000000001</v>
          </cell>
          <cell r="G1901">
            <v>44796.5</v>
          </cell>
        </row>
        <row r="1902">
          <cell r="A1902" t="str">
            <v>36.09.070</v>
          </cell>
          <cell r="C1902" t="str">
            <v>Transformador de potência trifásico de 1000 kVA, classe 15 kV, a seco com cabine</v>
          </cell>
          <cell r="D1902" t="str">
            <v>un</v>
          </cell>
          <cell r="E1902">
            <v>74723.789999999994</v>
          </cell>
          <cell r="F1902">
            <v>1128.6400000000001</v>
          </cell>
          <cell r="G1902">
            <v>75852.429999999993</v>
          </cell>
        </row>
        <row r="1903">
          <cell r="A1903" t="str">
            <v>36.09.100</v>
          </cell>
          <cell r="C1903" t="str">
            <v>Transformador de potência trifásico de 5 kVA, classe 0,6 kV, a seco com cabine</v>
          </cell>
          <cell r="D1903" t="str">
            <v>un</v>
          </cell>
          <cell r="E1903">
            <v>4065.6</v>
          </cell>
          <cell r="F1903">
            <v>282.16000000000003</v>
          </cell>
          <cell r="G1903">
            <v>4347.76</v>
          </cell>
        </row>
        <row r="1904">
          <cell r="A1904" t="str">
            <v>36.09.110</v>
          </cell>
          <cell r="C1904" t="str">
            <v>Transformador de potência trifásico de 7,5 kVA, classe 0,6 kV, a seco com cabine</v>
          </cell>
          <cell r="D1904" t="str">
            <v>un</v>
          </cell>
          <cell r="E1904">
            <v>4548.4399999999996</v>
          </cell>
          <cell r="F1904">
            <v>282.16000000000003</v>
          </cell>
          <cell r="G1904">
            <v>4830.6000000000004</v>
          </cell>
        </row>
        <row r="1905">
          <cell r="A1905" t="str">
            <v>36.09.150</v>
          </cell>
          <cell r="C1905" t="str">
            <v>Transformador de potência trifásico de 75 kVA, classe 15 kV, a óleo</v>
          </cell>
          <cell r="D1905" t="str">
            <v>un</v>
          </cell>
          <cell r="E1905">
            <v>9128.6299999999992</v>
          </cell>
          <cell r="F1905">
            <v>705.4</v>
          </cell>
          <cell r="G1905">
            <v>9834.0300000000007</v>
          </cell>
        </row>
        <row r="1906">
          <cell r="A1906" t="str">
            <v>36.09.170</v>
          </cell>
          <cell r="C1906" t="str">
            <v>Transformador de potência trifásico de 300 kVA, classe 15 kV, a óleo</v>
          </cell>
          <cell r="D1906" t="str">
            <v>un</v>
          </cell>
          <cell r="E1906">
            <v>19448.47</v>
          </cell>
          <cell r="F1906">
            <v>705.4</v>
          </cell>
          <cell r="G1906">
            <v>20153.87</v>
          </cell>
        </row>
        <row r="1907">
          <cell r="A1907" t="str">
            <v>36.09.180</v>
          </cell>
          <cell r="C1907" t="str">
            <v>Transformador de potência trifásico de 112,5 kVA, classe 15 kV, a óleo</v>
          </cell>
          <cell r="D1907" t="str">
            <v>un</v>
          </cell>
          <cell r="E1907">
            <v>9683.7800000000007</v>
          </cell>
          <cell r="F1907">
            <v>705.4</v>
          </cell>
          <cell r="G1907">
            <v>10389.18</v>
          </cell>
        </row>
        <row r="1908">
          <cell r="A1908" t="str">
            <v>36.09.220</v>
          </cell>
          <cell r="C1908" t="str">
            <v>Transformador de potência trifásico de 500 kVA, classe 15 kV, a seco com cabine</v>
          </cell>
          <cell r="D1908" t="str">
            <v>un</v>
          </cell>
          <cell r="E1908">
            <v>57077.54</v>
          </cell>
          <cell r="F1908">
            <v>1128.6400000000001</v>
          </cell>
          <cell r="G1908">
            <v>58206.18</v>
          </cell>
        </row>
        <row r="1909">
          <cell r="A1909" t="str">
            <v>36.09.230</v>
          </cell>
          <cell r="C1909" t="str">
            <v>Transformador de potência trifásico de 30 kVA, classe 1,2 KV, a seco com cabine</v>
          </cell>
          <cell r="D1909" t="str">
            <v>un</v>
          </cell>
          <cell r="E1909">
            <v>9694.3700000000008</v>
          </cell>
          <cell r="F1909">
            <v>282.16000000000003</v>
          </cell>
          <cell r="G1909">
            <v>9976.5300000000007</v>
          </cell>
        </row>
        <row r="1910">
          <cell r="A1910" t="str">
            <v>36.09.250</v>
          </cell>
          <cell r="C1910" t="str">
            <v>Transformador de potência trifásico de 500 kVA, classe 15 kV, a óleo</v>
          </cell>
          <cell r="D1910" t="str">
            <v>un</v>
          </cell>
          <cell r="E1910">
            <v>34840.06</v>
          </cell>
          <cell r="F1910">
            <v>1128.6400000000001</v>
          </cell>
          <cell r="G1910">
            <v>35968.699999999997</v>
          </cell>
        </row>
        <row r="1911">
          <cell r="A1911" t="str">
            <v>36.09.300</v>
          </cell>
          <cell r="C1911" t="str">
            <v>Transformador de potência trifásico de 750 kVA, classe 15 kV, a óleo</v>
          </cell>
          <cell r="D1911" t="str">
            <v>un</v>
          </cell>
          <cell r="E1911">
            <v>45463.4</v>
          </cell>
          <cell r="F1911">
            <v>1128.6400000000001</v>
          </cell>
          <cell r="G1911">
            <v>46592.04</v>
          </cell>
        </row>
        <row r="1912">
          <cell r="A1912" t="str">
            <v>36.09.360</v>
          </cell>
          <cell r="C1912" t="str">
            <v>Transformador de potência trifásico de 750 kVA, classe 15 kV, a seco</v>
          </cell>
          <cell r="D1912" t="str">
            <v>un</v>
          </cell>
          <cell r="E1912">
            <v>76162.5</v>
          </cell>
          <cell r="F1912">
            <v>1128.6400000000001</v>
          </cell>
          <cell r="G1912">
            <v>77291.14</v>
          </cell>
        </row>
        <row r="1913">
          <cell r="A1913" t="str">
            <v>36.09.370</v>
          </cell>
          <cell r="C1913" t="str">
            <v>Transformador de potência trifásico de 300 kVA, classe 15 kV, a seco</v>
          </cell>
          <cell r="D1913" t="str">
            <v>un</v>
          </cell>
          <cell r="E1913">
            <v>45216.25</v>
          </cell>
          <cell r="F1913">
            <v>705.4</v>
          </cell>
          <cell r="G1913">
            <v>45921.65</v>
          </cell>
        </row>
        <row r="1914">
          <cell r="A1914" t="str">
            <v>36.09.410</v>
          </cell>
          <cell r="C1914" t="str">
            <v>Transformador de potência trifásico de 45 kVA, classe 15 kV, a seco</v>
          </cell>
          <cell r="D1914" t="str">
            <v>un</v>
          </cell>
          <cell r="E1914">
            <v>15011.55</v>
          </cell>
          <cell r="F1914">
            <v>705.4</v>
          </cell>
          <cell r="G1914">
            <v>15716.95</v>
          </cell>
        </row>
        <row r="1915">
          <cell r="A1915" t="str">
            <v>36.09.440</v>
          </cell>
          <cell r="C1915" t="str">
            <v>Transformador de potência trifásico de 500 kVA, classe 15 kV, a óleo - tipo pedestal</v>
          </cell>
          <cell r="D1915" t="str">
            <v>un</v>
          </cell>
          <cell r="E1915">
            <v>73619.08</v>
          </cell>
          <cell r="F1915">
            <v>1128.6400000000001</v>
          </cell>
          <cell r="G1915">
            <v>74747.72</v>
          </cell>
        </row>
        <row r="1916">
          <cell r="A1916" t="str">
            <v>36.09.480</v>
          </cell>
          <cell r="C1916" t="str">
            <v>Transformador trifásico a seco de 112,5 kVA, encapsulado em resina epóxi sob vácuo</v>
          </cell>
          <cell r="D1916" t="str">
            <v>un</v>
          </cell>
          <cell r="E1916">
            <v>20908.439999999999</v>
          </cell>
          <cell r="F1916">
            <v>705.4</v>
          </cell>
          <cell r="G1916">
            <v>21613.84</v>
          </cell>
        </row>
        <row r="1917">
          <cell r="A1917" t="str">
            <v>36.09.490</v>
          </cell>
          <cell r="C1917" t="str">
            <v>Transformador trifásico a seco de 150 kVA, encapsulado em resina epóxi sob vácuo</v>
          </cell>
          <cell r="D1917" t="str">
            <v>un</v>
          </cell>
          <cell r="E1917">
            <v>24252.21</v>
          </cell>
          <cell r="F1917">
            <v>705.4</v>
          </cell>
          <cell r="G1917">
            <v>24957.61</v>
          </cell>
        </row>
        <row r="1918">
          <cell r="A1918" t="str">
            <v>36.20</v>
          </cell>
          <cell r="B1918" t="str">
            <v>Reparos, conservações e complementos - GRUPO 36</v>
          </cell>
        </row>
        <row r="1919">
          <cell r="A1919" t="str">
            <v>36.20.010</v>
          </cell>
          <cell r="C1919" t="str">
            <v>Vergalhão de cobre eletrolítico, diâmetro de 3/8´</v>
          </cell>
          <cell r="D1919" t="str">
            <v>m</v>
          </cell>
          <cell r="E1919">
            <v>40.380000000000003</v>
          </cell>
          <cell r="F1919">
            <v>13.71</v>
          </cell>
          <cell r="G1919">
            <v>54.09</v>
          </cell>
        </row>
        <row r="1920">
          <cell r="A1920" t="str">
            <v>36.20.030</v>
          </cell>
          <cell r="C1920" t="str">
            <v>União angular para vergalhão, diâmetro de 3/8´</v>
          </cell>
          <cell r="D1920" t="str">
            <v>un</v>
          </cell>
          <cell r="E1920">
            <v>38.479999999999997</v>
          </cell>
          <cell r="F1920">
            <v>6.86</v>
          </cell>
          <cell r="G1920">
            <v>45.34</v>
          </cell>
        </row>
        <row r="1921">
          <cell r="A1921" t="str">
            <v>36.20.040</v>
          </cell>
          <cell r="C1921" t="str">
            <v>Bobina mínima para disjuntor (a óleo)</v>
          </cell>
          <cell r="D1921" t="str">
            <v>un</v>
          </cell>
          <cell r="E1921">
            <v>782.73</v>
          </cell>
          <cell r="F1921">
            <v>44.66</v>
          </cell>
          <cell r="G1921">
            <v>827.39</v>
          </cell>
        </row>
        <row r="1922">
          <cell r="A1922" t="str">
            <v>36.20.050</v>
          </cell>
          <cell r="C1922" t="str">
            <v>Terminal para vergalhão, diâmetro de 3/8´</v>
          </cell>
          <cell r="D1922" t="str">
            <v>un</v>
          </cell>
          <cell r="E1922">
            <v>15.88</v>
          </cell>
          <cell r="F1922">
            <v>6.86</v>
          </cell>
          <cell r="G1922">
            <v>22.74</v>
          </cell>
        </row>
        <row r="1923">
          <cell r="A1923" t="str">
            <v>36.20.060</v>
          </cell>
          <cell r="C1923" t="str">
            <v>Braçadeira para fixação de eletroduto, até 4´</v>
          </cell>
          <cell r="D1923" t="str">
            <v>un</v>
          </cell>
          <cell r="E1923">
            <v>1.73</v>
          </cell>
          <cell r="F1923">
            <v>5.14</v>
          </cell>
          <cell r="G1923">
            <v>6.87</v>
          </cell>
        </row>
        <row r="1924">
          <cell r="A1924" t="str">
            <v>36.20.070</v>
          </cell>
          <cell r="C1924" t="str">
            <v>Prensa vergalhão ´T´, diâmetro de 3/8´</v>
          </cell>
          <cell r="D1924" t="str">
            <v>un</v>
          </cell>
          <cell r="E1924">
            <v>13.14</v>
          </cell>
          <cell r="F1924">
            <v>6.86</v>
          </cell>
          <cell r="G1924">
            <v>20</v>
          </cell>
        </row>
        <row r="1925">
          <cell r="A1925" t="str">
            <v>36.20.090</v>
          </cell>
          <cell r="C1925" t="str">
            <v>Vara para manobra em cabine em fibra de vidro, para tensão até 36 kV</v>
          </cell>
          <cell r="D1925" t="str">
            <v>un</v>
          </cell>
          <cell r="E1925">
            <v>383.15</v>
          </cell>
          <cell r="F1925">
            <v>0.69</v>
          </cell>
          <cell r="G1925">
            <v>383.84</v>
          </cell>
        </row>
        <row r="1926">
          <cell r="A1926" t="str">
            <v>36.20.100</v>
          </cell>
          <cell r="C1926" t="str">
            <v>Bucha para passagem interna/externa com isolação para 15 kV</v>
          </cell>
          <cell r="D1926" t="str">
            <v>un</v>
          </cell>
          <cell r="E1926">
            <v>324.23</v>
          </cell>
          <cell r="F1926">
            <v>17.149999999999999</v>
          </cell>
          <cell r="G1926">
            <v>341.38</v>
          </cell>
        </row>
        <row r="1927">
          <cell r="A1927" t="str">
            <v>36.20.120</v>
          </cell>
          <cell r="C1927" t="str">
            <v>Chapa de ferro de 1,50 x 0,50 m para bucha de passagem</v>
          </cell>
          <cell r="D1927" t="str">
            <v>un</v>
          </cell>
          <cell r="E1927">
            <v>138.82</v>
          </cell>
          <cell r="F1927">
            <v>17.149999999999999</v>
          </cell>
          <cell r="G1927">
            <v>155.97</v>
          </cell>
        </row>
        <row r="1928">
          <cell r="A1928" t="str">
            <v>36.20.140</v>
          </cell>
          <cell r="C1928" t="str">
            <v>Cruzeta de madeira de 2400 mm</v>
          </cell>
          <cell r="D1928" t="str">
            <v>un</v>
          </cell>
          <cell r="E1928">
            <v>169.16</v>
          </cell>
          <cell r="F1928">
            <v>96.42</v>
          </cell>
          <cell r="G1928">
            <v>265.58</v>
          </cell>
        </row>
        <row r="1929">
          <cell r="A1929" t="str">
            <v>36.20.180</v>
          </cell>
          <cell r="C1929" t="str">
            <v>Luva isolante de borracha, acima de 10 até 20 kV</v>
          </cell>
          <cell r="D1929" t="str">
            <v>par</v>
          </cell>
          <cell r="E1929">
            <v>488.59</v>
          </cell>
          <cell r="F1929">
            <v>0.69</v>
          </cell>
          <cell r="G1929">
            <v>489.28</v>
          </cell>
        </row>
        <row r="1930">
          <cell r="A1930" t="str">
            <v>36.20.200</v>
          </cell>
          <cell r="C1930" t="str">
            <v>Mão francesa de 700 mm</v>
          </cell>
          <cell r="D1930" t="str">
            <v>un</v>
          </cell>
          <cell r="E1930">
            <v>15.25</v>
          </cell>
          <cell r="F1930">
            <v>34.270000000000003</v>
          </cell>
          <cell r="G1930">
            <v>49.52</v>
          </cell>
        </row>
        <row r="1931">
          <cell r="A1931" t="str">
            <v>36.20.210</v>
          </cell>
          <cell r="C1931" t="str">
            <v>Luva isolante de borracha, até 10 kV</v>
          </cell>
          <cell r="D1931" t="str">
            <v>par</v>
          </cell>
          <cell r="E1931">
            <v>311</v>
          </cell>
          <cell r="F1931">
            <v>0.69</v>
          </cell>
          <cell r="G1931">
            <v>311.69</v>
          </cell>
        </row>
        <row r="1932">
          <cell r="A1932" t="str">
            <v>36.20.220</v>
          </cell>
          <cell r="C1932" t="str">
            <v>Mudança de tap do transformador</v>
          </cell>
          <cell r="D1932" t="str">
            <v>un</v>
          </cell>
          <cell r="E1932">
            <v>0</v>
          </cell>
          <cell r="F1932">
            <v>192.84</v>
          </cell>
          <cell r="G1932">
            <v>192.84</v>
          </cell>
        </row>
        <row r="1933">
          <cell r="A1933" t="str">
            <v>36.20.240</v>
          </cell>
          <cell r="C1933" t="str">
            <v>Óleo para disjuntor</v>
          </cell>
          <cell r="D1933" t="str">
            <v>l</v>
          </cell>
          <cell r="E1933">
            <v>10.83</v>
          </cell>
          <cell r="F1933">
            <v>0.56000000000000005</v>
          </cell>
          <cell r="G1933">
            <v>11.39</v>
          </cell>
        </row>
        <row r="1934">
          <cell r="A1934" t="str">
            <v>36.20.260</v>
          </cell>
          <cell r="C1934" t="str">
            <v>Óleo para transformador</v>
          </cell>
          <cell r="D1934" t="str">
            <v>l</v>
          </cell>
          <cell r="E1934">
            <v>10.83</v>
          </cell>
          <cell r="F1934">
            <v>0.83</v>
          </cell>
          <cell r="G1934">
            <v>11.66</v>
          </cell>
        </row>
        <row r="1935">
          <cell r="A1935" t="str">
            <v>36.20.282</v>
          </cell>
          <cell r="C1935" t="str">
            <v>Placa de advertência em chapa de aço, com pintura refletiva "Perigo Alta Tensão"</v>
          </cell>
          <cell r="D1935" t="str">
            <v>m²</v>
          </cell>
          <cell r="E1935">
            <v>693</v>
          </cell>
          <cell r="F1935">
            <v>6.98</v>
          </cell>
          <cell r="G1935">
            <v>699.98</v>
          </cell>
        </row>
        <row r="1936">
          <cell r="A1936" t="str">
            <v>36.20.284</v>
          </cell>
          <cell r="C1936" t="str">
            <v>Placa de advertência em chapa de alumínio, com pintura refletiva "Perigo Alta Tensão"</v>
          </cell>
          <cell r="D1936" t="str">
            <v>m²</v>
          </cell>
          <cell r="E1936">
            <v>864</v>
          </cell>
          <cell r="F1936">
            <v>6.98</v>
          </cell>
          <cell r="G1936">
            <v>870.98</v>
          </cell>
        </row>
        <row r="1937">
          <cell r="A1937" t="str">
            <v>36.20.330</v>
          </cell>
          <cell r="C1937" t="str">
            <v>Luva de couro para proteção de luva isolante</v>
          </cell>
          <cell r="D1937" t="str">
            <v>par</v>
          </cell>
          <cell r="E1937">
            <v>29.32</v>
          </cell>
          <cell r="F1937">
            <v>0.69</v>
          </cell>
          <cell r="G1937">
            <v>30.01</v>
          </cell>
        </row>
        <row r="1938">
          <cell r="A1938" t="str">
            <v>36.20.340</v>
          </cell>
          <cell r="C1938" t="str">
            <v>Sela para cruzeta de madeira</v>
          </cell>
          <cell r="D1938" t="str">
            <v>un</v>
          </cell>
          <cell r="E1938">
            <v>10.47</v>
          </cell>
          <cell r="F1938">
            <v>48.21</v>
          </cell>
          <cell r="G1938">
            <v>58.68</v>
          </cell>
        </row>
        <row r="1939">
          <cell r="A1939" t="str">
            <v>36.20.350</v>
          </cell>
          <cell r="C1939" t="str">
            <v>Caixa porta luvas em madeira, com tampa</v>
          </cell>
          <cell r="D1939" t="str">
            <v>un</v>
          </cell>
          <cell r="E1939">
            <v>38.79</v>
          </cell>
          <cell r="F1939">
            <v>0.69</v>
          </cell>
          <cell r="G1939">
            <v>39.479999999999997</v>
          </cell>
        </row>
        <row r="1940">
          <cell r="A1940" t="str">
            <v>36.20.360</v>
          </cell>
          <cell r="C1940" t="str">
            <v>Suporte de transformador em poste ou estaleiro</v>
          </cell>
          <cell r="D1940" t="str">
            <v>un</v>
          </cell>
          <cell r="E1940">
            <v>104.01</v>
          </cell>
          <cell r="F1940">
            <v>96.42</v>
          </cell>
          <cell r="G1940">
            <v>200.43</v>
          </cell>
        </row>
        <row r="1941">
          <cell r="A1941" t="str">
            <v>36.20.380</v>
          </cell>
          <cell r="C1941" t="str">
            <v>Tapete de borracha isolante elétrico de 1000 x 1000 mm</v>
          </cell>
          <cell r="D1941" t="str">
            <v>un</v>
          </cell>
          <cell r="E1941">
            <v>251.28</v>
          </cell>
          <cell r="F1941">
            <v>0.69</v>
          </cell>
          <cell r="G1941">
            <v>251.97</v>
          </cell>
        </row>
        <row r="1942">
          <cell r="A1942" t="str">
            <v>36.20.540</v>
          </cell>
          <cell r="C1942" t="str">
            <v>Cruzeta metálica de 2400 mm, para fixação de mufla ou para-raios</v>
          </cell>
          <cell r="D1942" t="str">
            <v>un</v>
          </cell>
          <cell r="E1942">
            <v>299.43</v>
          </cell>
          <cell r="F1942">
            <v>96.42</v>
          </cell>
          <cell r="G1942">
            <v>395.85</v>
          </cell>
        </row>
        <row r="1943">
          <cell r="A1943" t="str">
            <v>36.20.560</v>
          </cell>
          <cell r="C1943" t="str">
            <v>Dispositivo Soft Starter para motor 15 cv, trifásico 220 V</v>
          </cell>
          <cell r="D1943" t="str">
            <v>un</v>
          </cell>
          <cell r="E1943">
            <v>1637.09</v>
          </cell>
          <cell r="F1943">
            <v>34.270000000000003</v>
          </cell>
          <cell r="G1943">
            <v>1671.36</v>
          </cell>
        </row>
        <row r="1944">
          <cell r="A1944" t="str">
            <v>36.20.570</v>
          </cell>
          <cell r="C1944" t="str">
            <v>Dispositivo Soft Starter para motor 25 cv, trifásico 220 V</v>
          </cell>
          <cell r="D1944" t="str">
            <v>un</v>
          </cell>
          <cell r="E1944">
            <v>2457.31</v>
          </cell>
          <cell r="F1944">
            <v>34.270000000000003</v>
          </cell>
          <cell r="G1944">
            <v>2491.58</v>
          </cell>
        </row>
        <row r="1945">
          <cell r="A1945" t="str">
            <v>36.20.580</v>
          </cell>
          <cell r="C1945" t="str">
            <v>Dispositivo Soft Starter para motor 50 cv, trifásico 220 V</v>
          </cell>
          <cell r="D1945" t="str">
            <v>un</v>
          </cell>
          <cell r="E1945">
            <v>3185.96</v>
          </cell>
          <cell r="F1945">
            <v>34.270000000000003</v>
          </cell>
          <cell r="G1945">
            <v>3220.23</v>
          </cell>
        </row>
        <row r="1946">
          <cell r="A1946" t="str">
            <v>37</v>
          </cell>
          <cell r="B1946" t="str">
            <v>QUADRO E PAINEL PARA ENERGIA ELÉTRICA E TELEFONIA</v>
          </cell>
        </row>
        <row r="1947">
          <cell r="A1947" t="str">
            <v>37.01</v>
          </cell>
          <cell r="B1947" t="str">
            <v>Quadro para telefonia embutir, proteção IP40 chapa nº 16msg</v>
          </cell>
        </row>
        <row r="1948">
          <cell r="A1948" t="str">
            <v>37.01.020</v>
          </cell>
          <cell r="C1948" t="str">
            <v>Quadro Telebrás de embutir de 200 x 200 x 120 mm</v>
          </cell>
          <cell r="D1948" t="str">
            <v>un</v>
          </cell>
          <cell r="E1948">
            <v>39.590000000000003</v>
          </cell>
          <cell r="F1948">
            <v>58.99</v>
          </cell>
          <cell r="G1948">
            <v>98.58</v>
          </cell>
        </row>
        <row r="1949">
          <cell r="A1949" t="str">
            <v>37.01.080</v>
          </cell>
          <cell r="C1949" t="str">
            <v>Quadro Telebrás de embutir de 400 x 400 x 120 mm</v>
          </cell>
          <cell r="D1949" t="str">
            <v>un</v>
          </cell>
          <cell r="E1949">
            <v>81.13</v>
          </cell>
          <cell r="F1949">
            <v>82.33</v>
          </cell>
          <cell r="G1949">
            <v>163.46</v>
          </cell>
        </row>
        <row r="1950">
          <cell r="A1950" t="str">
            <v>37.01.120</v>
          </cell>
          <cell r="C1950" t="str">
            <v>Quadro Telebrás de embutir de 600 x 600 x 120 mm</v>
          </cell>
          <cell r="D1950" t="str">
            <v>un</v>
          </cell>
          <cell r="E1950">
            <v>143.86000000000001</v>
          </cell>
          <cell r="F1950">
            <v>105.64</v>
          </cell>
          <cell r="G1950">
            <v>249.5</v>
          </cell>
        </row>
        <row r="1951">
          <cell r="A1951" t="str">
            <v>37.01.160</v>
          </cell>
          <cell r="C1951" t="str">
            <v>Quadro Telebrás de embutir de 800 x 800 x 120 mm</v>
          </cell>
          <cell r="D1951" t="str">
            <v>un</v>
          </cell>
          <cell r="E1951">
            <v>295.83</v>
          </cell>
          <cell r="F1951">
            <v>131</v>
          </cell>
          <cell r="G1951">
            <v>426.83</v>
          </cell>
        </row>
        <row r="1952">
          <cell r="A1952" t="str">
            <v>37.01.220</v>
          </cell>
          <cell r="C1952" t="str">
            <v>Quadro Telebrás de embutir de 1200 x 1200 x 120 mm</v>
          </cell>
          <cell r="D1952" t="str">
            <v>un</v>
          </cell>
          <cell r="E1952">
            <v>623.78</v>
          </cell>
          <cell r="F1952">
            <v>175.59</v>
          </cell>
          <cell r="G1952">
            <v>799.37</v>
          </cell>
        </row>
        <row r="1953">
          <cell r="A1953" t="str">
            <v>37.02</v>
          </cell>
          <cell r="B1953" t="str">
            <v>Quadro para telefonia de sobrepor, proteção IP40 chapa nº 16msg</v>
          </cell>
        </row>
        <row r="1954">
          <cell r="A1954" t="str">
            <v>37.02.020</v>
          </cell>
          <cell r="C1954" t="str">
            <v>Quadro Telebrás de sobrepor de 200 x 200 x 120 mm</v>
          </cell>
          <cell r="D1954" t="str">
            <v>un</v>
          </cell>
          <cell r="E1954">
            <v>53.02</v>
          </cell>
          <cell r="F1954">
            <v>51.42</v>
          </cell>
          <cell r="G1954">
            <v>104.44</v>
          </cell>
        </row>
        <row r="1955">
          <cell r="A1955" t="str">
            <v>37.02.060</v>
          </cell>
          <cell r="C1955" t="str">
            <v>Quadro Telebrás de sobrepor de 400 x 400 x 120 mm</v>
          </cell>
          <cell r="D1955" t="str">
            <v>un</v>
          </cell>
          <cell r="E1955">
            <v>105.5</v>
          </cell>
          <cell r="F1955">
            <v>68.540000000000006</v>
          </cell>
          <cell r="G1955">
            <v>174.04</v>
          </cell>
        </row>
        <row r="1956">
          <cell r="A1956" t="str">
            <v>37.02.100</v>
          </cell>
          <cell r="C1956" t="str">
            <v>Quadro Telebrás de sobrepor de 600 x 600 x 120 mm</v>
          </cell>
          <cell r="D1956" t="str">
            <v>un</v>
          </cell>
          <cell r="E1956">
            <v>214.49</v>
          </cell>
          <cell r="F1956">
            <v>85.69</v>
          </cell>
          <cell r="G1956">
            <v>300.18</v>
          </cell>
        </row>
        <row r="1957">
          <cell r="A1957" t="str">
            <v>37.02.140</v>
          </cell>
          <cell r="C1957" t="str">
            <v>Quadro Telebrás de sobrepor de 800 x 800 x 120 mm</v>
          </cell>
          <cell r="D1957" t="str">
            <v>un</v>
          </cell>
          <cell r="E1957">
            <v>309.95999999999998</v>
          </cell>
          <cell r="F1957">
            <v>102.81</v>
          </cell>
          <cell r="G1957">
            <v>412.77</v>
          </cell>
        </row>
        <row r="1958">
          <cell r="A1958" t="str">
            <v>37.03</v>
          </cell>
          <cell r="B1958" t="str">
            <v>Quadro distribuição de luz e força de embutir universal</v>
          </cell>
        </row>
        <row r="1959">
          <cell r="A1959" t="str">
            <v>37.03.200</v>
          </cell>
          <cell r="C1959" t="str">
            <v>Quadro de distribuição universal de embutir, para disjuntores 16 DIN / 12 Bolt-on - 150 A - sem componentes</v>
          </cell>
          <cell r="D1959" t="str">
            <v>un</v>
          </cell>
          <cell r="E1959">
            <v>315.66000000000003</v>
          </cell>
          <cell r="F1959">
            <v>102.48</v>
          </cell>
          <cell r="G1959">
            <v>418.14</v>
          </cell>
        </row>
        <row r="1960">
          <cell r="A1960" t="str">
            <v>37.03.210</v>
          </cell>
          <cell r="C1960" t="str">
            <v>Quadro de distribuição universal de embutir, para disjuntores 24 DIN / 18 Bolt-on - 150 A - sem componentes</v>
          </cell>
          <cell r="D1960" t="str">
            <v>un</v>
          </cell>
          <cell r="E1960">
            <v>355.6</v>
          </cell>
          <cell r="F1960">
            <v>102.48</v>
          </cell>
          <cell r="G1960">
            <v>458.08</v>
          </cell>
        </row>
        <row r="1961">
          <cell r="A1961" t="str">
            <v>37.03.220</v>
          </cell>
          <cell r="C1961" t="str">
            <v>Quadro de distribuição universal de embutir, para disjuntores 34 DIN / 24 Bolt-on - 150 A - sem componentes</v>
          </cell>
          <cell r="D1961" t="str">
            <v>un</v>
          </cell>
          <cell r="E1961">
            <v>421.93</v>
          </cell>
          <cell r="F1961">
            <v>128.12</v>
          </cell>
          <cell r="G1961">
            <v>550.04999999999995</v>
          </cell>
        </row>
        <row r="1962">
          <cell r="A1962" t="str">
            <v>37.03.230</v>
          </cell>
          <cell r="C1962" t="str">
            <v>Quadro de distribuição universal de embutir, para disjuntores 44 DIN / 32 Bolt-on - 150 A - sem componentes</v>
          </cell>
          <cell r="D1962" t="str">
            <v>un</v>
          </cell>
          <cell r="E1962">
            <v>463.98</v>
          </cell>
          <cell r="F1962">
            <v>128.12</v>
          </cell>
          <cell r="G1962">
            <v>592.1</v>
          </cell>
        </row>
        <row r="1963">
          <cell r="A1963" t="str">
            <v>37.03.240</v>
          </cell>
          <cell r="C1963" t="str">
            <v>Quadro de distribuição universal de embutir, para disjuntores 56 DIN / 40 Bolt-on - 225 A - sem componentes</v>
          </cell>
          <cell r="D1963" t="str">
            <v>un</v>
          </cell>
          <cell r="E1963">
            <v>762.5</v>
          </cell>
          <cell r="F1963">
            <v>153.72</v>
          </cell>
          <cell r="G1963">
            <v>916.22</v>
          </cell>
        </row>
        <row r="1964">
          <cell r="A1964" t="str">
            <v>37.03.250</v>
          </cell>
          <cell r="C1964" t="str">
            <v>Quadro de distribuição universal de embutir, para disjuntores 70 DIN / 50 Bolt-on - 225 A - sem componentes</v>
          </cell>
          <cell r="D1964" t="str">
            <v>un</v>
          </cell>
          <cell r="E1964">
            <v>948.43</v>
          </cell>
          <cell r="F1964">
            <v>153.72</v>
          </cell>
          <cell r="G1964">
            <v>1102.1500000000001</v>
          </cell>
        </row>
        <row r="1965">
          <cell r="A1965" t="str">
            <v>37.04</v>
          </cell>
          <cell r="B1965" t="str">
            <v>Quadro distribuição de luz e força de sobrepor universal</v>
          </cell>
        </row>
        <row r="1966">
          <cell r="A1966" t="str">
            <v>37.04.250</v>
          </cell>
          <cell r="C1966" t="str">
            <v>Quadro de distribuição universal de sobrepor, para disjuntores 16 DIN / 12 Bolt-on - 150 A - sem componentes</v>
          </cell>
          <cell r="D1966" t="str">
            <v>un</v>
          </cell>
          <cell r="E1966">
            <v>442.49</v>
          </cell>
          <cell r="F1966">
            <v>76.88</v>
          </cell>
          <cell r="G1966">
            <v>519.37</v>
          </cell>
        </row>
        <row r="1967">
          <cell r="A1967" t="str">
            <v>37.04.260</v>
          </cell>
          <cell r="C1967" t="str">
            <v>Quadro de distribuição universal de sobrepor, para disjuntores 24 DIN / 18 Bolt-on - 150 A - sem componentes</v>
          </cell>
          <cell r="D1967" t="str">
            <v>un</v>
          </cell>
          <cell r="E1967">
            <v>511.78</v>
          </cell>
          <cell r="F1967">
            <v>76.88</v>
          </cell>
          <cell r="G1967">
            <v>588.66</v>
          </cell>
        </row>
        <row r="1968">
          <cell r="A1968" t="str">
            <v>37.04.270</v>
          </cell>
          <cell r="C1968" t="str">
            <v>Quadro de distribuição universal de sobrepor, para disjuntores 34 DIN / 24 Bolt-on - 150 A - sem componentes</v>
          </cell>
          <cell r="D1968" t="str">
            <v>un</v>
          </cell>
          <cell r="E1968">
            <v>584.29</v>
          </cell>
          <cell r="F1968">
            <v>102.48</v>
          </cell>
          <cell r="G1968">
            <v>686.77</v>
          </cell>
        </row>
        <row r="1969">
          <cell r="A1969" t="str">
            <v>37.04.280</v>
          </cell>
          <cell r="C1969" t="str">
            <v>Quadro de distribuição universal de sobrepor, para disjuntores 44 DIN / 32 Bolt-on - 150 A - sem componentes</v>
          </cell>
          <cell r="D1969" t="str">
            <v>un</v>
          </cell>
          <cell r="E1969">
            <v>662.25</v>
          </cell>
          <cell r="F1969">
            <v>102.48</v>
          </cell>
          <cell r="G1969">
            <v>764.73</v>
          </cell>
        </row>
        <row r="1970">
          <cell r="A1970" t="str">
            <v>37.04.290</v>
          </cell>
          <cell r="C1970" t="str">
            <v>Quadro de distribuição universal de sobrepor, para disjuntores 56 DIN / 40 Bolt-on - 225 A - sem componentes</v>
          </cell>
          <cell r="D1970" t="str">
            <v>un</v>
          </cell>
          <cell r="E1970">
            <v>868.72</v>
          </cell>
          <cell r="F1970">
            <v>128.12</v>
          </cell>
          <cell r="G1970">
            <v>996.84</v>
          </cell>
        </row>
        <row r="1971">
          <cell r="A1971" t="str">
            <v>37.04.300</v>
          </cell>
          <cell r="C1971" t="str">
            <v>Quadro de distribuição universal de sobrepor, para disjuntores 70 DIN / 50 Bolt-on - 225 A - sem componentes</v>
          </cell>
          <cell r="D1971" t="str">
            <v>un</v>
          </cell>
          <cell r="E1971">
            <v>1298.53</v>
          </cell>
          <cell r="F1971">
            <v>128.12</v>
          </cell>
          <cell r="G1971">
            <v>1426.65</v>
          </cell>
        </row>
        <row r="1972">
          <cell r="A1972" t="str">
            <v>37.06</v>
          </cell>
          <cell r="B1972" t="str">
            <v>Painel autoportante</v>
          </cell>
        </row>
        <row r="1973">
          <cell r="A1973" t="str">
            <v>37.06.014</v>
          </cell>
          <cell r="C1973" t="str">
            <v>Painel autoportante em chapa de aço, com proteção mínima IP 54 - sem componentes</v>
          </cell>
          <cell r="D1973" t="str">
            <v>m²</v>
          </cell>
          <cell r="E1973">
            <v>2170.3000000000002</v>
          </cell>
          <cell r="F1973">
            <v>90.87</v>
          </cell>
          <cell r="G1973">
            <v>2261.17</v>
          </cell>
        </row>
        <row r="1974">
          <cell r="A1974" t="str">
            <v>37.10</v>
          </cell>
          <cell r="B1974" t="str">
            <v>Barramentos</v>
          </cell>
        </row>
        <row r="1975">
          <cell r="A1975" t="str">
            <v>37.10.010</v>
          </cell>
          <cell r="C1975" t="str">
            <v>Barramento de cobre nu</v>
          </cell>
          <cell r="D1975" t="str">
            <v>kg</v>
          </cell>
          <cell r="E1975">
            <v>72.13</v>
          </cell>
          <cell r="F1975">
            <v>6.1</v>
          </cell>
          <cell r="G1975">
            <v>78.23</v>
          </cell>
        </row>
        <row r="1976">
          <cell r="A1976" t="str">
            <v>37.11</v>
          </cell>
          <cell r="B1976" t="str">
            <v>Bases</v>
          </cell>
        </row>
        <row r="1977">
          <cell r="A1977" t="str">
            <v>37.11.020</v>
          </cell>
          <cell r="C1977" t="str">
            <v>Base de fusível Diazed completa para 25 A</v>
          </cell>
          <cell r="D1977" t="str">
            <v>un</v>
          </cell>
          <cell r="E1977">
            <v>23.39</v>
          </cell>
          <cell r="F1977">
            <v>10.29</v>
          </cell>
          <cell r="G1977">
            <v>33.68</v>
          </cell>
        </row>
        <row r="1978">
          <cell r="A1978" t="str">
            <v>37.11.040</v>
          </cell>
          <cell r="C1978" t="str">
            <v>Base de fusível Diazed completa para 63 A</v>
          </cell>
          <cell r="D1978" t="str">
            <v>un</v>
          </cell>
          <cell r="E1978">
            <v>31.68</v>
          </cell>
          <cell r="F1978">
            <v>17.149999999999999</v>
          </cell>
          <cell r="G1978">
            <v>48.83</v>
          </cell>
        </row>
        <row r="1979">
          <cell r="A1979" t="str">
            <v>37.11.060</v>
          </cell>
          <cell r="C1979" t="str">
            <v>Base de fusível NH até 125 A, com fusível</v>
          </cell>
          <cell r="D1979" t="str">
            <v>un</v>
          </cell>
          <cell r="E1979">
            <v>35.72</v>
          </cell>
          <cell r="F1979">
            <v>34.270000000000003</v>
          </cell>
          <cell r="G1979">
            <v>69.989999999999995</v>
          </cell>
        </row>
        <row r="1980">
          <cell r="A1980" t="str">
            <v>37.11.080</v>
          </cell>
          <cell r="C1980" t="str">
            <v>Base de fusível NH até 250 A, com fusível</v>
          </cell>
          <cell r="D1980" t="str">
            <v>un</v>
          </cell>
          <cell r="E1980">
            <v>106.7</v>
          </cell>
          <cell r="F1980">
            <v>34.270000000000003</v>
          </cell>
          <cell r="G1980">
            <v>140.97</v>
          </cell>
        </row>
        <row r="1981">
          <cell r="A1981" t="str">
            <v>37.11.100</v>
          </cell>
          <cell r="C1981" t="str">
            <v>Base de fusível NH até 400 A, com fusível</v>
          </cell>
          <cell r="D1981" t="str">
            <v>un</v>
          </cell>
          <cell r="E1981">
            <v>164.74</v>
          </cell>
          <cell r="F1981">
            <v>34.270000000000003</v>
          </cell>
          <cell r="G1981">
            <v>199.01</v>
          </cell>
        </row>
        <row r="1982">
          <cell r="A1982" t="str">
            <v>37.11.120</v>
          </cell>
          <cell r="C1982" t="str">
            <v>Base de fusível tripolar de 15 kV</v>
          </cell>
          <cell r="D1982" t="str">
            <v>un</v>
          </cell>
          <cell r="E1982">
            <v>633.21</v>
          </cell>
          <cell r="F1982">
            <v>41.13</v>
          </cell>
          <cell r="G1982">
            <v>674.34</v>
          </cell>
        </row>
        <row r="1983">
          <cell r="A1983" t="str">
            <v>37.11.140</v>
          </cell>
          <cell r="C1983" t="str">
            <v>Base de fusível unipolar de 15 kV</v>
          </cell>
          <cell r="D1983" t="str">
            <v>un</v>
          </cell>
          <cell r="E1983">
            <v>242.63</v>
          </cell>
          <cell r="F1983">
            <v>41.13</v>
          </cell>
          <cell r="G1983">
            <v>283.76</v>
          </cell>
        </row>
        <row r="1984">
          <cell r="A1984" t="str">
            <v>37.12</v>
          </cell>
          <cell r="B1984" t="str">
            <v>Fusíveis</v>
          </cell>
        </row>
        <row r="1985">
          <cell r="A1985" t="str">
            <v>37.12.020</v>
          </cell>
          <cell r="C1985" t="str">
            <v>Fusível tipo NH 00 de 6 A até 160 A</v>
          </cell>
          <cell r="D1985" t="str">
            <v>un</v>
          </cell>
          <cell r="E1985">
            <v>15.1</v>
          </cell>
          <cell r="F1985">
            <v>6.86</v>
          </cell>
          <cell r="G1985">
            <v>21.96</v>
          </cell>
        </row>
        <row r="1986">
          <cell r="A1986" t="str">
            <v>37.12.040</v>
          </cell>
          <cell r="C1986" t="str">
            <v>Fusível tipo NH 1 de 36 A até 250 A</v>
          </cell>
          <cell r="D1986" t="str">
            <v>un</v>
          </cell>
          <cell r="E1986">
            <v>32.92</v>
          </cell>
          <cell r="F1986">
            <v>6.86</v>
          </cell>
          <cell r="G1986">
            <v>39.78</v>
          </cell>
        </row>
        <row r="1987">
          <cell r="A1987" t="str">
            <v>37.12.060</v>
          </cell>
          <cell r="C1987" t="str">
            <v>Fusível tipo NH 2 de 224 A até 400 A</v>
          </cell>
          <cell r="D1987" t="str">
            <v>un</v>
          </cell>
          <cell r="E1987">
            <v>63.58</v>
          </cell>
          <cell r="F1987">
            <v>6.86</v>
          </cell>
          <cell r="G1987">
            <v>70.44</v>
          </cell>
        </row>
        <row r="1988">
          <cell r="A1988" t="str">
            <v>37.12.080</v>
          </cell>
          <cell r="C1988" t="str">
            <v>Fusível tipo NH 3 de 400 A até 630 A</v>
          </cell>
          <cell r="D1988" t="str">
            <v>un</v>
          </cell>
          <cell r="E1988">
            <v>87.49</v>
          </cell>
          <cell r="F1988">
            <v>6.86</v>
          </cell>
          <cell r="G1988">
            <v>94.35</v>
          </cell>
        </row>
        <row r="1989">
          <cell r="A1989" t="str">
            <v>37.12.120</v>
          </cell>
          <cell r="C1989" t="str">
            <v>Fusível tipo HH para 15 kV de 2,5 A até 50 A</v>
          </cell>
          <cell r="D1989" t="str">
            <v>un</v>
          </cell>
          <cell r="E1989">
            <v>131.47</v>
          </cell>
          <cell r="F1989">
            <v>6.86</v>
          </cell>
          <cell r="G1989">
            <v>138.33000000000001</v>
          </cell>
        </row>
        <row r="1990">
          <cell r="A1990" t="str">
            <v>37.12.140</v>
          </cell>
          <cell r="C1990" t="str">
            <v>Fusível tipo HH para 15 kV de 60 A até 100 A</v>
          </cell>
          <cell r="D1990" t="str">
            <v>un</v>
          </cell>
          <cell r="E1990">
            <v>283.48</v>
          </cell>
          <cell r="F1990">
            <v>6.86</v>
          </cell>
          <cell r="G1990">
            <v>290.33999999999997</v>
          </cell>
        </row>
        <row r="1991">
          <cell r="A1991" t="str">
            <v>37.12.200</v>
          </cell>
          <cell r="C1991" t="str">
            <v>Fusível Diazed retardado de 2 A até 25 A</v>
          </cell>
          <cell r="D1991" t="str">
            <v>un</v>
          </cell>
          <cell r="E1991">
            <v>3.58</v>
          </cell>
          <cell r="F1991">
            <v>6.86</v>
          </cell>
          <cell r="G1991">
            <v>10.44</v>
          </cell>
        </row>
        <row r="1992">
          <cell r="A1992" t="str">
            <v>37.12.220</v>
          </cell>
          <cell r="C1992" t="str">
            <v>Fusível Diazed retardado de 35 A até 63 A</v>
          </cell>
          <cell r="D1992" t="str">
            <v>un</v>
          </cell>
          <cell r="E1992">
            <v>5.84</v>
          </cell>
          <cell r="F1992">
            <v>6.86</v>
          </cell>
          <cell r="G1992">
            <v>12.7</v>
          </cell>
        </row>
        <row r="1993">
          <cell r="A1993" t="str">
            <v>37.12.300</v>
          </cell>
          <cell r="C1993" t="str">
            <v>Fusível em vidro para ´TP´ de 0,5 A</v>
          </cell>
          <cell r="D1993" t="str">
            <v>un</v>
          </cell>
          <cell r="E1993">
            <v>32.26</v>
          </cell>
          <cell r="F1993">
            <v>1.7</v>
          </cell>
          <cell r="G1993">
            <v>33.96</v>
          </cell>
        </row>
        <row r="1994">
          <cell r="A1994" t="str">
            <v>37.13</v>
          </cell>
          <cell r="B1994" t="str">
            <v>Disjuntores</v>
          </cell>
        </row>
        <row r="1995">
          <cell r="A1995" t="str">
            <v>37.13.510</v>
          </cell>
          <cell r="C1995" t="str">
            <v>Disjuntor fixo PVO trifásico, 17,5 kV, 630 A x 350 MVA, 50/60 Hz, com acessórios</v>
          </cell>
          <cell r="D1995" t="str">
            <v>un</v>
          </cell>
          <cell r="E1995">
            <v>16348.58</v>
          </cell>
          <cell r="F1995">
            <v>215.17</v>
          </cell>
          <cell r="G1995">
            <v>16563.75</v>
          </cell>
        </row>
        <row r="1996">
          <cell r="A1996" t="str">
            <v>37.13.520</v>
          </cell>
          <cell r="C1996" t="str">
            <v>Disjuntor a seco aberto trifásico, 600 V de 800 A, 50/60 Hz, com acessórios</v>
          </cell>
          <cell r="D1996" t="str">
            <v>un</v>
          </cell>
          <cell r="E1996">
            <v>23882.45</v>
          </cell>
          <cell r="F1996">
            <v>192.84</v>
          </cell>
          <cell r="G1996">
            <v>24075.29</v>
          </cell>
        </row>
        <row r="1997">
          <cell r="A1997" t="str">
            <v>37.13.530</v>
          </cell>
          <cell r="C1997" t="str">
            <v>Disjuntor fixo PVO trifásico, 15 kV, 630 A x 350 MVA, com relé de proteção de sobrecorrente e transformadores de corrente</v>
          </cell>
          <cell r="D1997" t="str">
            <v>cj</v>
          </cell>
          <cell r="E1997">
            <v>24263.4</v>
          </cell>
          <cell r="F1997">
            <v>284.27</v>
          </cell>
          <cell r="G1997">
            <v>24547.67</v>
          </cell>
        </row>
        <row r="1998">
          <cell r="A1998" t="str">
            <v>37.13.550</v>
          </cell>
          <cell r="C1998" t="str">
            <v>Disjuntor em caixa aberta tripolar extraível, 500V de 3200A, com acessórios</v>
          </cell>
          <cell r="D1998" t="str">
            <v>un</v>
          </cell>
          <cell r="E1998">
            <v>59376.37</v>
          </cell>
          <cell r="F1998">
            <v>34.270000000000003</v>
          </cell>
          <cell r="G1998">
            <v>59410.64</v>
          </cell>
        </row>
        <row r="1999">
          <cell r="A1999" t="str">
            <v>37.13.570</v>
          </cell>
          <cell r="C1999" t="str">
            <v>Disjuntor em caixa aberta tripolar extraível, 500V de 4000A, com acessórios</v>
          </cell>
          <cell r="D1999" t="str">
            <v>un</v>
          </cell>
          <cell r="E1999">
            <v>108910.93</v>
          </cell>
          <cell r="F1999">
            <v>34.270000000000003</v>
          </cell>
          <cell r="G1999">
            <v>108945.2</v>
          </cell>
        </row>
        <row r="2000">
          <cell r="A2000" t="str">
            <v>37.13.600</v>
          </cell>
          <cell r="C2000" t="str">
            <v>Disjuntor termomagnético, unipolar 127/220 V, corrente de 10 A até 30 A</v>
          </cell>
          <cell r="D2000" t="str">
            <v>un</v>
          </cell>
          <cell r="E2000">
            <v>15.71</v>
          </cell>
          <cell r="F2000">
            <v>10.29</v>
          </cell>
          <cell r="G2000">
            <v>26</v>
          </cell>
        </row>
        <row r="2001">
          <cell r="A2001" t="str">
            <v>37.13.610</v>
          </cell>
          <cell r="C2001" t="str">
            <v>Disjuntor termomagnético, unipolar 127/220 V, corrente de 35 A até 50 A</v>
          </cell>
          <cell r="D2001" t="str">
            <v>un</v>
          </cell>
          <cell r="E2001">
            <v>22.19</v>
          </cell>
          <cell r="F2001">
            <v>10.29</v>
          </cell>
          <cell r="G2001">
            <v>32.479999999999997</v>
          </cell>
        </row>
        <row r="2002">
          <cell r="A2002" t="str">
            <v>37.13.630</v>
          </cell>
          <cell r="C2002" t="str">
            <v>Disjuntor termomagnético, bipolar 220/380 V, corrente de 10 A até 50 A</v>
          </cell>
          <cell r="D2002" t="str">
            <v>un</v>
          </cell>
          <cell r="E2002">
            <v>75.55</v>
          </cell>
          <cell r="F2002">
            <v>20.56</v>
          </cell>
          <cell r="G2002">
            <v>96.11</v>
          </cell>
        </row>
        <row r="2003">
          <cell r="A2003" t="str">
            <v>37.13.640</v>
          </cell>
          <cell r="C2003" t="str">
            <v>Disjuntor termomagnético, bipolar 220/380 V, corrente de 60 A até 100 A</v>
          </cell>
          <cell r="D2003" t="str">
            <v>un</v>
          </cell>
          <cell r="E2003">
            <v>119.07</v>
          </cell>
          <cell r="F2003">
            <v>20.56</v>
          </cell>
          <cell r="G2003">
            <v>139.63</v>
          </cell>
        </row>
        <row r="2004">
          <cell r="A2004" t="str">
            <v>37.13.650</v>
          </cell>
          <cell r="C2004" t="str">
            <v>Disjuntor termomagnético, tripolar 220/380 V, corrente de 10 A até 50 A</v>
          </cell>
          <cell r="D2004" t="str">
            <v>un</v>
          </cell>
          <cell r="E2004">
            <v>89.61</v>
          </cell>
          <cell r="F2004">
            <v>30.85</v>
          </cell>
          <cell r="G2004">
            <v>120.46</v>
          </cell>
        </row>
        <row r="2005">
          <cell r="A2005" t="str">
            <v>37.13.660</v>
          </cell>
          <cell r="C2005" t="str">
            <v>Disjuntor termomagnético, tripolar 220/380 V, corrente de 60 A até 100 A</v>
          </cell>
          <cell r="D2005" t="str">
            <v>un</v>
          </cell>
          <cell r="E2005">
            <v>118.74</v>
          </cell>
          <cell r="F2005">
            <v>30.85</v>
          </cell>
          <cell r="G2005">
            <v>149.59</v>
          </cell>
        </row>
        <row r="2006">
          <cell r="A2006" t="str">
            <v>37.13.690</v>
          </cell>
          <cell r="C2006" t="str">
            <v>Disjuntor série universal, em caixa moldada, térmico e magnético fixos, bipolar 480 V, corrente de 60 A até 100 A</v>
          </cell>
          <cell r="D2006" t="str">
            <v>un</v>
          </cell>
          <cell r="E2006">
            <v>338.63</v>
          </cell>
          <cell r="F2006">
            <v>34.270000000000003</v>
          </cell>
          <cell r="G2006">
            <v>372.9</v>
          </cell>
        </row>
        <row r="2007">
          <cell r="A2007" t="str">
            <v>37.13.700</v>
          </cell>
          <cell r="C2007" t="str">
            <v>Disjuntor série universal, em caixa moldada, térmico e magnético fixos, bipolar 480/600 V, corrente de 125 A</v>
          </cell>
          <cell r="D2007" t="str">
            <v>un</v>
          </cell>
          <cell r="E2007">
            <v>547.82000000000005</v>
          </cell>
          <cell r="F2007">
            <v>34.270000000000003</v>
          </cell>
          <cell r="G2007">
            <v>582.09</v>
          </cell>
        </row>
        <row r="2008">
          <cell r="A2008" t="str">
            <v>37.13.720</v>
          </cell>
          <cell r="C2008" t="str">
            <v>Disjuntor série universal, em caixa moldada, térmico fixo e magnético ajustável, tripolar 600 V, corrente de 300 A até 400 A</v>
          </cell>
          <cell r="D2008" t="str">
            <v>un</v>
          </cell>
          <cell r="E2008">
            <v>1630.42</v>
          </cell>
          <cell r="F2008">
            <v>68.540000000000006</v>
          </cell>
          <cell r="G2008">
            <v>1698.96</v>
          </cell>
        </row>
        <row r="2009">
          <cell r="A2009" t="str">
            <v>37.13.730</v>
          </cell>
          <cell r="C2009" t="str">
            <v>Disjuntor série universal, em caixa moldada, térmico fixo e magnético ajustável, tripolar 600 V, corrente de 500 A até 630 A</v>
          </cell>
          <cell r="D2009" t="str">
            <v>un</v>
          </cell>
          <cell r="E2009">
            <v>2193.63</v>
          </cell>
          <cell r="F2009">
            <v>68.540000000000006</v>
          </cell>
          <cell r="G2009">
            <v>2262.17</v>
          </cell>
        </row>
        <row r="2010">
          <cell r="A2010" t="str">
            <v>37.13.740</v>
          </cell>
          <cell r="C2010" t="str">
            <v>Disjuntor série universal, em caixa moldada, térmico fixo e magnético ajustável, tripolar 600 V, corrente de 700 A até 800 A</v>
          </cell>
          <cell r="D2010" t="str">
            <v>un</v>
          </cell>
          <cell r="E2010">
            <v>6019.42</v>
          </cell>
          <cell r="F2010">
            <v>68.540000000000006</v>
          </cell>
          <cell r="G2010">
            <v>6087.96</v>
          </cell>
        </row>
        <row r="2011">
          <cell r="A2011" t="str">
            <v>37.13.760</v>
          </cell>
          <cell r="C2011" t="str">
            <v>Disjuntor em caixa moldada, térmico e magnético ajustáveis, tripolar 630/690 V, faixa de ajuste de 440 até 630 A</v>
          </cell>
          <cell r="D2011" t="str">
            <v>un</v>
          </cell>
          <cell r="E2011">
            <v>8044.5</v>
          </cell>
          <cell r="F2011">
            <v>68.540000000000006</v>
          </cell>
          <cell r="G2011">
            <v>8113.04</v>
          </cell>
        </row>
        <row r="2012">
          <cell r="A2012" t="str">
            <v>37.13.770</v>
          </cell>
          <cell r="C2012" t="str">
            <v>Disjuntor em caixa moldada, térmico e magnético ajustáveis, tripolar 1250/690 V, faixa de ajuste de 800 até 1250 A</v>
          </cell>
          <cell r="D2012" t="str">
            <v>un</v>
          </cell>
          <cell r="E2012">
            <v>9172.56</v>
          </cell>
          <cell r="F2012">
            <v>68.540000000000006</v>
          </cell>
          <cell r="G2012">
            <v>9241.1</v>
          </cell>
        </row>
        <row r="2013">
          <cell r="A2013" t="str">
            <v>37.13.780</v>
          </cell>
          <cell r="C2013" t="str">
            <v>Disjuntor em caixa moldada, térmico e magnético ajustáveis, tripolar 1600/690 V, faixa de ajuste de 1000 até 1600 A</v>
          </cell>
          <cell r="D2013" t="str">
            <v>un</v>
          </cell>
          <cell r="E2013">
            <v>12157.98</v>
          </cell>
          <cell r="F2013">
            <v>68.540000000000006</v>
          </cell>
          <cell r="G2013">
            <v>12226.52</v>
          </cell>
        </row>
        <row r="2014">
          <cell r="A2014" t="str">
            <v>37.13.791</v>
          </cell>
          <cell r="C2014" t="str">
            <v>Disjuntor em caixa aberta, com corrente nominal de 1600 A, tensão nominal de 500 V</v>
          </cell>
          <cell r="D2014" t="str">
            <v>un</v>
          </cell>
          <cell r="E2014">
            <v>11054.73</v>
          </cell>
          <cell r="F2014">
            <v>68.540000000000006</v>
          </cell>
          <cell r="G2014">
            <v>11123.27</v>
          </cell>
        </row>
        <row r="2015">
          <cell r="A2015" t="str">
            <v>37.13.800</v>
          </cell>
          <cell r="C2015" t="str">
            <v>Mini-disjuntor termomagnético, unipolar 127/220 V, corrente de 10 A até 32 A</v>
          </cell>
          <cell r="D2015" t="str">
            <v>un</v>
          </cell>
          <cell r="E2015">
            <v>9.07</v>
          </cell>
          <cell r="F2015">
            <v>6.86</v>
          </cell>
          <cell r="G2015">
            <v>15.93</v>
          </cell>
        </row>
        <row r="2016">
          <cell r="A2016" t="str">
            <v>37.13.810</v>
          </cell>
          <cell r="C2016" t="str">
            <v>Mini-disjuntor termomagnético, unipolar 127/220 V, corrente de 40 A até 50 A</v>
          </cell>
          <cell r="D2016" t="str">
            <v>un</v>
          </cell>
          <cell r="E2016">
            <v>11.7</v>
          </cell>
          <cell r="F2016">
            <v>6.86</v>
          </cell>
          <cell r="G2016">
            <v>18.559999999999999</v>
          </cell>
        </row>
        <row r="2017">
          <cell r="A2017" t="str">
            <v>37.13.840</v>
          </cell>
          <cell r="C2017" t="str">
            <v>Mini-disjuntor termomagnético, bipolar 220/380 V, corrente de 10 A até 32 A</v>
          </cell>
          <cell r="D2017" t="str">
            <v>un</v>
          </cell>
          <cell r="E2017">
            <v>35.880000000000003</v>
          </cell>
          <cell r="F2017">
            <v>6.86</v>
          </cell>
          <cell r="G2017">
            <v>42.74</v>
          </cell>
        </row>
        <row r="2018">
          <cell r="A2018" t="str">
            <v>37.13.850</v>
          </cell>
          <cell r="C2018" t="str">
            <v>Mini-disjuntor termomagnético, bipolar 220/380 V, corrente de 40 A até 50 A</v>
          </cell>
          <cell r="D2018" t="str">
            <v>un</v>
          </cell>
          <cell r="E2018">
            <v>39.83</v>
          </cell>
          <cell r="F2018">
            <v>6.86</v>
          </cell>
          <cell r="G2018">
            <v>46.69</v>
          </cell>
        </row>
        <row r="2019">
          <cell r="A2019" t="str">
            <v>37.13.860</v>
          </cell>
          <cell r="C2019" t="str">
            <v>Mini-disjuntor termomagnético, bipolar 220/380 V, corrente de 63 A</v>
          </cell>
          <cell r="D2019" t="str">
            <v>un</v>
          </cell>
          <cell r="E2019">
            <v>44.34</v>
          </cell>
          <cell r="F2019">
            <v>6.86</v>
          </cell>
          <cell r="G2019">
            <v>51.2</v>
          </cell>
        </row>
        <row r="2020">
          <cell r="A2020" t="str">
            <v>37.13.870</v>
          </cell>
          <cell r="C2020" t="str">
            <v>Mini-disjuntor termomagnético, bipolar 400 V, corrente de 80 A até 100 A</v>
          </cell>
          <cell r="D2020" t="str">
            <v>un</v>
          </cell>
          <cell r="E2020">
            <v>762.65</v>
          </cell>
          <cell r="F2020">
            <v>6.86</v>
          </cell>
          <cell r="G2020">
            <v>769.51</v>
          </cell>
        </row>
        <row r="2021">
          <cell r="A2021" t="str">
            <v>37.13.880</v>
          </cell>
          <cell r="C2021" t="str">
            <v>Mini-disjuntor termomagnético, tripolar 220/380 V, corrente de 10 A até 32 A</v>
          </cell>
          <cell r="D2021" t="str">
            <v>un</v>
          </cell>
          <cell r="E2021">
            <v>50.18</v>
          </cell>
          <cell r="F2021">
            <v>6.86</v>
          </cell>
          <cell r="G2021">
            <v>57.04</v>
          </cell>
        </row>
        <row r="2022">
          <cell r="A2022" t="str">
            <v>37.13.890</v>
          </cell>
          <cell r="C2022" t="str">
            <v>Mini-disjuntor termomagnético, tripolar 220/380 V, corrente de 40 A até 50 A</v>
          </cell>
          <cell r="D2022" t="str">
            <v>un</v>
          </cell>
          <cell r="E2022">
            <v>54.87</v>
          </cell>
          <cell r="F2022">
            <v>6.86</v>
          </cell>
          <cell r="G2022">
            <v>61.73</v>
          </cell>
        </row>
        <row r="2023">
          <cell r="A2023" t="str">
            <v>37.13.900</v>
          </cell>
          <cell r="C2023" t="str">
            <v>Mini-disjuntor termomagnético, tripolar 220/380 V, corrente de 63 A</v>
          </cell>
          <cell r="D2023" t="str">
            <v>un</v>
          </cell>
          <cell r="E2023">
            <v>62.11</v>
          </cell>
          <cell r="F2023">
            <v>6.86</v>
          </cell>
          <cell r="G2023">
            <v>68.97</v>
          </cell>
        </row>
        <row r="2024">
          <cell r="A2024" t="str">
            <v>37.13.910</v>
          </cell>
          <cell r="C2024" t="str">
            <v>Mini-disjuntor termomagnético, tripolar 400 V, corrente de 80 A até 125 A</v>
          </cell>
          <cell r="D2024" t="str">
            <v>un</v>
          </cell>
          <cell r="E2024">
            <v>1147.3900000000001</v>
          </cell>
          <cell r="F2024">
            <v>6.86</v>
          </cell>
          <cell r="G2024">
            <v>1154.25</v>
          </cell>
        </row>
        <row r="2025">
          <cell r="A2025" t="str">
            <v>37.13.920</v>
          </cell>
          <cell r="C2025" t="str">
            <v>Disjuntor em caixa moldada, térmico ajustável e magnético fixo, tripolar 2000/1200 V, faixa de ajuste de 1600 até 2000 A</v>
          </cell>
          <cell r="D2025" t="str">
            <v>un</v>
          </cell>
          <cell r="E2025">
            <v>29006.75</v>
          </cell>
          <cell r="F2025">
            <v>68.540000000000006</v>
          </cell>
          <cell r="G2025">
            <v>29075.29</v>
          </cell>
        </row>
        <row r="2026">
          <cell r="A2026" t="str">
            <v>37.13.930</v>
          </cell>
          <cell r="C2026" t="str">
            <v>Disjuntor em caixa moldada, térmico ajustável e magnético fixo, tripolar 2500/1200 V, faixa de ajuste de 2000 até 2500 A</v>
          </cell>
          <cell r="D2026" t="str">
            <v>un</v>
          </cell>
          <cell r="E2026">
            <v>42495.89</v>
          </cell>
          <cell r="F2026">
            <v>68.540000000000006</v>
          </cell>
          <cell r="G2026">
            <v>42564.43</v>
          </cell>
        </row>
        <row r="2027">
          <cell r="A2027" t="str">
            <v>37.13.940</v>
          </cell>
          <cell r="C2027" t="str">
            <v>Disjuntor em caixa aberta tripolar extraível, 500 V de 6300 A, com acessórios</v>
          </cell>
          <cell r="D2027" t="str">
            <v>un</v>
          </cell>
          <cell r="E2027">
            <v>308899.94</v>
          </cell>
          <cell r="F2027">
            <v>34.270000000000003</v>
          </cell>
          <cell r="G2027">
            <v>308934.21000000002</v>
          </cell>
        </row>
        <row r="2028">
          <cell r="A2028" t="str">
            <v>37.14</v>
          </cell>
          <cell r="B2028" t="str">
            <v>Chave de baixa tensão</v>
          </cell>
        </row>
        <row r="2029">
          <cell r="A2029" t="str">
            <v>37.14.050</v>
          </cell>
          <cell r="C2029" t="str">
            <v>Chave comutadora, reversão sob carga, tetrapolar, sem porta fusível, para 100 A</v>
          </cell>
          <cell r="D2029" t="str">
            <v>un</v>
          </cell>
          <cell r="E2029">
            <v>2316.25</v>
          </cell>
          <cell r="F2029">
            <v>34.270000000000003</v>
          </cell>
          <cell r="G2029">
            <v>2350.52</v>
          </cell>
        </row>
        <row r="2030">
          <cell r="A2030" t="str">
            <v>37.14.300</v>
          </cell>
          <cell r="C2030" t="str">
            <v>Chave seccionadora sob carga, tripolar, acionamento rotativo, com prolongador, sem porta-fusível, de 160 A</v>
          </cell>
          <cell r="D2030" t="str">
            <v>un</v>
          </cell>
          <cell r="E2030">
            <v>1239.42</v>
          </cell>
          <cell r="F2030">
            <v>27.41</v>
          </cell>
          <cell r="G2030">
            <v>1266.83</v>
          </cell>
        </row>
        <row r="2031">
          <cell r="A2031" t="str">
            <v>37.14.310</v>
          </cell>
          <cell r="C2031" t="str">
            <v>Chave seccionadora sob carga, tripolar, acionamento rotativo, com prolongador, sem porta-fusível, de 250 A</v>
          </cell>
          <cell r="D2031" t="str">
            <v>un</v>
          </cell>
          <cell r="E2031">
            <v>1278.5899999999999</v>
          </cell>
          <cell r="F2031">
            <v>27.41</v>
          </cell>
          <cell r="G2031">
            <v>1306</v>
          </cell>
        </row>
        <row r="2032">
          <cell r="A2032" t="str">
            <v>37.14.320</v>
          </cell>
          <cell r="C2032" t="str">
            <v>Chave seccionadora sob carga, tripolar, acionamento rotativo, com prolongador, sem porta-fusível, de 400 A</v>
          </cell>
          <cell r="D2032" t="str">
            <v>un</v>
          </cell>
          <cell r="E2032">
            <v>1623.65</v>
          </cell>
          <cell r="F2032">
            <v>34.270000000000003</v>
          </cell>
          <cell r="G2032">
            <v>1657.92</v>
          </cell>
        </row>
        <row r="2033">
          <cell r="A2033" t="str">
            <v>37.14.330</v>
          </cell>
          <cell r="C2033" t="str">
            <v>Chave seccionadora sob carga, tripolar, acionamento rotativo, com prolongador, sem porta-fusível, de 630 A</v>
          </cell>
          <cell r="D2033" t="str">
            <v>un</v>
          </cell>
          <cell r="E2033">
            <v>2067.1799999999998</v>
          </cell>
          <cell r="F2033">
            <v>41.13</v>
          </cell>
          <cell r="G2033">
            <v>2108.31</v>
          </cell>
        </row>
        <row r="2034">
          <cell r="A2034" t="str">
            <v>37.14.340</v>
          </cell>
          <cell r="C2034" t="str">
            <v>Chave seccionadora sob carga, tripolar, acionamento rotativo, com prolongador, sem porta-fusível, de 1000 A</v>
          </cell>
          <cell r="D2034" t="str">
            <v>un</v>
          </cell>
          <cell r="E2034">
            <v>3549.24</v>
          </cell>
          <cell r="F2034">
            <v>51.42</v>
          </cell>
          <cell r="G2034">
            <v>3600.66</v>
          </cell>
        </row>
        <row r="2035">
          <cell r="A2035" t="str">
            <v>37.14.350</v>
          </cell>
          <cell r="C2035" t="str">
            <v>Chave seccionadora sob carga, tripolar, acionamento rotativo, com prolongador, sem porta-fusível, de 1250 A</v>
          </cell>
          <cell r="D2035" t="str">
            <v>un</v>
          </cell>
          <cell r="E2035">
            <v>7239.57</v>
          </cell>
          <cell r="F2035">
            <v>51.42</v>
          </cell>
          <cell r="G2035">
            <v>7290.99</v>
          </cell>
        </row>
        <row r="2036">
          <cell r="A2036" t="str">
            <v>37.14.410</v>
          </cell>
          <cell r="C2036" t="str">
            <v>Chave seccionadora sob carga, tripolar, acionamento rotativo, com prolongador e porta-fusível até NH-00-125 A - sem fusíveis</v>
          </cell>
          <cell r="D2036" t="str">
            <v>un</v>
          </cell>
          <cell r="E2036">
            <v>1284.79</v>
          </cell>
          <cell r="F2036">
            <v>27.41</v>
          </cell>
          <cell r="G2036">
            <v>1312.2</v>
          </cell>
        </row>
        <row r="2037">
          <cell r="A2037" t="str">
            <v>37.14.420</v>
          </cell>
          <cell r="C2037" t="str">
            <v>Chave seccionadora sob carga, tripolar, acionamento rotativo, com prolongador e porta-fusível até NH-00-160 A - sem fusíveis</v>
          </cell>
          <cell r="D2037" t="str">
            <v>un</v>
          </cell>
          <cell r="E2037">
            <v>1469.71</v>
          </cell>
          <cell r="F2037">
            <v>27.41</v>
          </cell>
          <cell r="G2037">
            <v>1497.12</v>
          </cell>
        </row>
        <row r="2038">
          <cell r="A2038" t="str">
            <v>37.14.430</v>
          </cell>
          <cell r="C2038" t="str">
            <v>Chave seccionadora sob carga, tripolar, acionamento rotativo, com prolongador e porta-fusível até NH-1-250 A - sem fusíveis</v>
          </cell>
          <cell r="D2038" t="str">
            <v>un</v>
          </cell>
          <cell r="E2038">
            <v>2769.35</v>
          </cell>
          <cell r="F2038">
            <v>27.41</v>
          </cell>
          <cell r="G2038">
            <v>2796.76</v>
          </cell>
        </row>
        <row r="2039">
          <cell r="A2039" t="str">
            <v>37.14.440</v>
          </cell>
          <cell r="C2039" t="str">
            <v>Chave seccionadora sob carga, tripolar, acionamento rotativo, com prolongador e porta-fusível até NH-2-400 A - sem fusíveis</v>
          </cell>
          <cell r="D2039" t="str">
            <v>un</v>
          </cell>
          <cell r="E2039">
            <v>3336.53</v>
          </cell>
          <cell r="F2039">
            <v>34.270000000000003</v>
          </cell>
          <cell r="G2039">
            <v>3370.8</v>
          </cell>
        </row>
        <row r="2040">
          <cell r="A2040" t="str">
            <v>37.14.450</v>
          </cell>
          <cell r="C2040" t="str">
            <v>Chave seccionadora sob carga, tripolar, acionamento rotativo, com prolongador e porta-fusível até NH-3-630 A - sem fusíveis</v>
          </cell>
          <cell r="D2040" t="str">
            <v>un</v>
          </cell>
          <cell r="E2040">
            <v>6477.02</v>
          </cell>
          <cell r="F2040">
            <v>41.13</v>
          </cell>
          <cell r="G2040">
            <v>6518.15</v>
          </cell>
        </row>
        <row r="2041">
          <cell r="A2041" t="str">
            <v>37.14.500</v>
          </cell>
          <cell r="C2041" t="str">
            <v>Chave seccionadora sob carga, tripolar, acionamento tipo punho, com porta-fusível até NH-00-160 A - sem fusíveis</v>
          </cell>
          <cell r="D2041" t="str">
            <v>un</v>
          </cell>
          <cell r="E2041">
            <v>252.01</v>
          </cell>
          <cell r="F2041">
            <v>27.41</v>
          </cell>
          <cell r="G2041">
            <v>279.42</v>
          </cell>
        </row>
        <row r="2042">
          <cell r="A2042" t="str">
            <v>37.14.510</v>
          </cell>
          <cell r="C2042" t="str">
            <v>Chave seccionadora sob carga, tripolar, acionamento tipo punho, com porta-fusível até NH-1-250 A - sem fusíveis</v>
          </cell>
          <cell r="D2042" t="str">
            <v>un</v>
          </cell>
          <cell r="E2042">
            <v>414.37</v>
          </cell>
          <cell r="F2042">
            <v>27.41</v>
          </cell>
          <cell r="G2042">
            <v>441.78</v>
          </cell>
        </row>
        <row r="2043">
          <cell r="A2043" t="str">
            <v>37.14.520</v>
          </cell>
          <cell r="C2043" t="str">
            <v>Chave seccionadora sob carga, tripolar, acionamento tipo punho, com porta-fusível até NH-2-400 A - sem fusíveis</v>
          </cell>
          <cell r="D2043" t="str">
            <v>un</v>
          </cell>
          <cell r="E2043">
            <v>595.9</v>
          </cell>
          <cell r="F2043">
            <v>34.270000000000003</v>
          </cell>
          <cell r="G2043">
            <v>630.16999999999996</v>
          </cell>
        </row>
        <row r="2044">
          <cell r="A2044" t="str">
            <v>37.14.530</v>
          </cell>
          <cell r="C2044" t="str">
            <v>Chave seccionadora sob carga, tripolar, acionamento tipo punho, com porta-fusível até NH-3-630 A - sem fusíveis</v>
          </cell>
          <cell r="D2044" t="str">
            <v>un</v>
          </cell>
          <cell r="E2044">
            <v>1281.04</v>
          </cell>
          <cell r="F2044">
            <v>41.13</v>
          </cell>
          <cell r="G2044">
            <v>1322.17</v>
          </cell>
        </row>
        <row r="2045">
          <cell r="A2045" t="str">
            <v>37.14.600</v>
          </cell>
          <cell r="C2045" t="str">
            <v>Chave comutadora, reversão sob carga, tripolar, sem porta fusível, para 400 A</v>
          </cell>
          <cell r="D2045" t="str">
            <v>un</v>
          </cell>
          <cell r="E2045">
            <v>3968.59</v>
          </cell>
          <cell r="F2045">
            <v>41.13</v>
          </cell>
          <cell r="G2045">
            <v>4009.72</v>
          </cell>
        </row>
        <row r="2046">
          <cell r="A2046" t="str">
            <v>37.14.610</v>
          </cell>
          <cell r="C2046" t="str">
            <v>Chave comutadora, reversão sob carga, tripolar, sem porta fusível, para 600/630 A</v>
          </cell>
          <cell r="D2046" t="str">
            <v>un</v>
          </cell>
          <cell r="E2046">
            <v>5776.08</v>
          </cell>
          <cell r="F2046">
            <v>51.42</v>
          </cell>
          <cell r="G2046">
            <v>5827.5</v>
          </cell>
        </row>
        <row r="2047">
          <cell r="A2047" t="str">
            <v>37.14.620</v>
          </cell>
          <cell r="C2047" t="str">
            <v>Chave comutadora, reversão sob carga, tripolar, sem porta fusível, para 1000 A</v>
          </cell>
          <cell r="D2047" t="str">
            <v>un</v>
          </cell>
          <cell r="E2047">
            <v>8481.73</v>
          </cell>
          <cell r="F2047">
            <v>61.68</v>
          </cell>
          <cell r="G2047">
            <v>8543.41</v>
          </cell>
        </row>
        <row r="2048">
          <cell r="A2048" t="str">
            <v>37.14.640</v>
          </cell>
          <cell r="C2048" t="str">
            <v>Chave comutadora, reversão sob carga, tetrapolar, sem porta fusível, para 630 A / 690 V</v>
          </cell>
          <cell r="D2048" t="str">
            <v>un</v>
          </cell>
          <cell r="E2048">
            <v>7549.01</v>
          </cell>
          <cell r="F2048">
            <v>78.930000000000007</v>
          </cell>
          <cell r="G2048">
            <v>7627.94</v>
          </cell>
        </row>
        <row r="2049">
          <cell r="A2049" t="str">
            <v>37.14.830</v>
          </cell>
          <cell r="C2049" t="str">
            <v>Barra de contato para chave seccionadora tipo NH3-630 A</v>
          </cell>
          <cell r="D2049" t="str">
            <v>un</v>
          </cell>
          <cell r="E2049">
            <v>51.62</v>
          </cell>
          <cell r="F2049">
            <v>6.86</v>
          </cell>
          <cell r="G2049">
            <v>58.48</v>
          </cell>
        </row>
        <row r="2050">
          <cell r="A2050" t="str">
            <v>37.14.912</v>
          </cell>
          <cell r="C2050" t="str">
            <v>Chave seccionadora tripolar, abertura sob carga seca até 160 A / 690 V</v>
          </cell>
          <cell r="D2050" t="str">
            <v>un</v>
          </cell>
          <cell r="E2050">
            <v>591.35</v>
          </cell>
          <cell r="F2050">
            <v>27.41</v>
          </cell>
          <cell r="G2050">
            <v>618.76</v>
          </cell>
        </row>
        <row r="2051">
          <cell r="A2051" t="str">
            <v>37.15</v>
          </cell>
          <cell r="B2051" t="str">
            <v>Chave de média tensão</v>
          </cell>
        </row>
        <row r="2052">
          <cell r="A2052" t="str">
            <v>37.15.110</v>
          </cell>
          <cell r="C2052" t="str">
            <v>Chave seccionadora tripolar sob carga para 400 A - 25 kV - com prolongador</v>
          </cell>
          <cell r="D2052" t="str">
            <v>un</v>
          </cell>
          <cell r="E2052">
            <v>1694.98</v>
          </cell>
          <cell r="F2052">
            <v>166.96</v>
          </cell>
          <cell r="G2052">
            <v>1861.94</v>
          </cell>
        </row>
        <row r="2053">
          <cell r="A2053" t="str">
            <v>37.15.120</v>
          </cell>
          <cell r="C2053" t="str">
            <v>Chave seccionadora tripolar sob carga para 400 A - 15 kV - com prolongador</v>
          </cell>
          <cell r="D2053" t="str">
            <v>un</v>
          </cell>
          <cell r="E2053">
            <v>1304.21</v>
          </cell>
          <cell r="F2053">
            <v>166.96</v>
          </cell>
          <cell r="G2053">
            <v>1471.17</v>
          </cell>
        </row>
        <row r="2054">
          <cell r="A2054" t="str">
            <v>37.15.150</v>
          </cell>
          <cell r="C2054" t="str">
            <v>Chave fusível base ´C´ para 15 kV/100 A, com capacidade de ruptura até 10 kA - com fusível</v>
          </cell>
          <cell r="D2054" t="str">
            <v>un</v>
          </cell>
          <cell r="E2054">
            <v>233.04</v>
          </cell>
          <cell r="F2054">
            <v>61.6</v>
          </cell>
          <cell r="G2054">
            <v>294.64</v>
          </cell>
        </row>
        <row r="2055">
          <cell r="A2055" t="str">
            <v>37.15.160</v>
          </cell>
          <cell r="C2055" t="str">
            <v>Chave fusível base ''C''  para 15 kV/200 A, com capacidade de ruptura até 10 kA - com fusível</v>
          </cell>
          <cell r="D2055" t="str">
            <v>un</v>
          </cell>
          <cell r="E2055">
            <v>372.34</v>
          </cell>
          <cell r="F2055">
            <v>61.6</v>
          </cell>
          <cell r="G2055">
            <v>433.94</v>
          </cell>
        </row>
        <row r="2056">
          <cell r="A2056" t="str">
            <v>37.15.170</v>
          </cell>
          <cell r="C2056" t="str">
            <v>Chave fusível base ''C'' para 25 kV/100 A, com capacidade de ruptura até 6,3 kA - com fusível</v>
          </cell>
          <cell r="D2056" t="str">
            <v>un</v>
          </cell>
          <cell r="E2056">
            <v>223.14</v>
          </cell>
          <cell r="F2056">
            <v>61.6</v>
          </cell>
          <cell r="G2056">
            <v>284.74</v>
          </cell>
        </row>
        <row r="2057">
          <cell r="A2057" t="str">
            <v>37.15.200</v>
          </cell>
          <cell r="C2057" t="str">
            <v>Chave seccionadora tripolar seca para 400 A - 15 kV - com prolongador</v>
          </cell>
          <cell r="D2057" t="str">
            <v>un</v>
          </cell>
          <cell r="E2057">
            <v>1049.81</v>
          </cell>
          <cell r="F2057">
            <v>166.96</v>
          </cell>
          <cell r="G2057">
            <v>1216.77</v>
          </cell>
        </row>
        <row r="2058">
          <cell r="A2058" t="str">
            <v>37.15.210</v>
          </cell>
          <cell r="C2058" t="str">
            <v>Chave seccionadora tripolar seca para 600 / 630 A - 15 kV - com prolongador</v>
          </cell>
          <cell r="D2058" t="str">
            <v>un</v>
          </cell>
          <cell r="E2058">
            <v>1260.95</v>
          </cell>
          <cell r="F2058">
            <v>166.96</v>
          </cell>
          <cell r="G2058">
            <v>1427.91</v>
          </cell>
        </row>
        <row r="2059">
          <cell r="A2059" t="str">
            <v>37.16</v>
          </cell>
          <cell r="B2059" t="str">
            <v>Bus-way</v>
          </cell>
        </row>
        <row r="2060">
          <cell r="A2060" t="str">
            <v>37.16.071</v>
          </cell>
          <cell r="C2060" t="str">
            <v>Sistema de barramento blindado de 100 a 2500 A, trifásico, barra de cobre</v>
          </cell>
          <cell r="D2060" t="str">
            <v>Axm</v>
          </cell>
          <cell r="E2060">
            <v>207.44</v>
          </cell>
          <cell r="F2060">
            <v>0.43</v>
          </cell>
          <cell r="G2060">
            <v>207.87</v>
          </cell>
        </row>
        <row r="2061">
          <cell r="A2061" t="str">
            <v>37.17</v>
          </cell>
          <cell r="B2061" t="str">
            <v>Dispositivo DR ou interruptor de corrente de fuga</v>
          </cell>
        </row>
        <row r="2062">
          <cell r="A2062" t="str">
            <v>37.17.060</v>
          </cell>
          <cell r="C2062" t="str">
            <v>Dispositivo diferencial residual de 25 A x 30 mA - 2 polos</v>
          </cell>
          <cell r="D2062" t="str">
            <v>un</v>
          </cell>
          <cell r="E2062">
            <v>150.16999999999999</v>
          </cell>
          <cell r="F2062">
            <v>8.56</v>
          </cell>
          <cell r="G2062">
            <v>158.72999999999999</v>
          </cell>
        </row>
        <row r="2063">
          <cell r="A2063" t="str">
            <v>37.17.070</v>
          </cell>
          <cell r="C2063" t="str">
            <v>Dispositivo diferencial residual de 40 A x 30 mA - 2 polos</v>
          </cell>
          <cell r="D2063" t="str">
            <v>un</v>
          </cell>
          <cell r="E2063">
            <v>150.06</v>
          </cell>
          <cell r="F2063">
            <v>8.56</v>
          </cell>
          <cell r="G2063">
            <v>158.62</v>
          </cell>
        </row>
        <row r="2064">
          <cell r="A2064" t="str">
            <v>37.17.074</v>
          </cell>
          <cell r="C2064" t="str">
            <v>Dispositivo diferencial residual de 25 A x 30 mA - 4 polos</v>
          </cell>
          <cell r="D2064" t="str">
            <v>un</v>
          </cell>
          <cell r="E2064">
            <v>176.92</v>
          </cell>
          <cell r="F2064">
            <v>8.56</v>
          </cell>
          <cell r="G2064">
            <v>185.48</v>
          </cell>
        </row>
        <row r="2065">
          <cell r="A2065" t="str">
            <v>37.17.080</v>
          </cell>
          <cell r="C2065" t="str">
            <v>Dispositivo diferencial residual de 40 A x 30 mA - 4 polos</v>
          </cell>
          <cell r="D2065" t="str">
            <v>un</v>
          </cell>
          <cell r="E2065">
            <v>189.76</v>
          </cell>
          <cell r="F2065">
            <v>8.56</v>
          </cell>
          <cell r="G2065">
            <v>198.32</v>
          </cell>
        </row>
        <row r="2066">
          <cell r="A2066" t="str">
            <v>37.17.090</v>
          </cell>
          <cell r="C2066" t="str">
            <v>Dispositivo diferencial residual de 63 A x 30 mA - 4 polos</v>
          </cell>
          <cell r="D2066" t="str">
            <v>un</v>
          </cell>
          <cell r="E2066">
            <v>232.9</v>
          </cell>
          <cell r="F2066">
            <v>8.56</v>
          </cell>
          <cell r="G2066">
            <v>241.46</v>
          </cell>
        </row>
        <row r="2067">
          <cell r="A2067" t="str">
            <v>37.17.100</v>
          </cell>
          <cell r="C2067" t="str">
            <v>Dispositivo diferencial residual de 80 A x 30 mA - 4 polos</v>
          </cell>
          <cell r="D2067" t="str">
            <v>un</v>
          </cell>
          <cell r="E2067">
            <v>295.04000000000002</v>
          </cell>
          <cell r="F2067">
            <v>8.56</v>
          </cell>
          <cell r="G2067">
            <v>303.60000000000002</v>
          </cell>
        </row>
        <row r="2068">
          <cell r="A2068" t="str">
            <v>37.17.110</v>
          </cell>
          <cell r="C2068" t="str">
            <v>Dispositivo diferencial residual de 100 A x 30 mA - 4 polos</v>
          </cell>
          <cell r="D2068" t="str">
            <v>un</v>
          </cell>
          <cell r="E2068">
            <v>348.07</v>
          </cell>
          <cell r="F2068">
            <v>8.56</v>
          </cell>
          <cell r="G2068">
            <v>356.63</v>
          </cell>
        </row>
        <row r="2069">
          <cell r="A2069" t="str">
            <v>37.17.114</v>
          </cell>
          <cell r="C2069" t="str">
            <v>Dispositivo diferencial residual de 125 A x 30 mA - 4 polos</v>
          </cell>
          <cell r="D2069" t="str">
            <v>un</v>
          </cell>
          <cell r="E2069">
            <v>1606.19</v>
          </cell>
          <cell r="F2069">
            <v>8.56</v>
          </cell>
          <cell r="G2069">
            <v>1614.75</v>
          </cell>
        </row>
        <row r="2070">
          <cell r="A2070" t="str">
            <v>37.17.130</v>
          </cell>
          <cell r="C2070" t="str">
            <v>Dispositivo diferencial residual de 25 A x 300 mA - 4 polos</v>
          </cell>
          <cell r="D2070" t="str">
            <v>un</v>
          </cell>
          <cell r="E2070">
            <v>212.72</v>
          </cell>
          <cell r="F2070">
            <v>8.56</v>
          </cell>
          <cell r="G2070">
            <v>221.28</v>
          </cell>
        </row>
        <row r="2071">
          <cell r="A2071" t="str">
            <v>37.18</v>
          </cell>
          <cell r="B2071" t="str">
            <v>Transformador de Potencial</v>
          </cell>
        </row>
        <row r="2072">
          <cell r="A2072" t="str">
            <v>37.18.010</v>
          </cell>
          <cell r="C2072" t="str">
            <v>Transformador de potencial monofásico até 1000 VA classe 15 kV, a seco, com fusíveis</v>
          </cell>
          <cell r="D2072" t="str">
            <v>un</v>
          </cell>
          <cell r="E2072">
            <v>2002.56</v>
          </cell>
          <cell r="F2072">
            <v>51.95</v>
          </cell>
          <cell r="G2072">
            <v>2054.5100000000002</v>
          </cell>
        </row>
        <row r="2073">
          <cell r="A2073" t="str">
            <v>37.18.020</v>
          </cell>
          <cell r="C2073" t="str">
            <v>Transformador de potencial monofásico até 2000 VA classe 15 kV, a seco, com fusíveis</v>
          </cell>
          <cell r="D2073" t="str">
            <v>un</v>
          </cell>
          <cell r="E2073">
            <v>2882.03</v>
          </cell>
          <cell r="F2073">
            <v>51.95</v>
          </cell>
          <cell r="G2073">
            <v>2933.98</v>
          </cell>
        </row>
        <row r="2074">
          <cell r="A2074" t="str">
            <v>37.18.030</v>
          </cell>
          <cell r="C2074" t="str">
            <v>Transformador de potencial monofásico até 500 VA classe 15 kV, a seco, sem fusíveis</v>
          </cell>
          <cell r="D2074" t="str">
            <v>un</v>
          </cell>
          <cell r="E2074">
            <v>1576.68</v>
          </cell>
          <cell r="F2074">
            <v>51.95</v>
          </cell>
          <cell r="G2074">
            <v>1628.63</v>
          </cell>
        </row>
        <row r="2075">
          <cell r="A2075" t="str">
            <v>37.19</v>
          </cell>
          <cell r="B2075" t="str">
            <v>Transformador de corrente</v>
          </cell>
        </row>
        <row r="2076">
          <cell r="A2076" t="str">
            <v>37.19.010</v>
          </cell>
          <cell r="C2076" t="str">
            <v>Transformador de corrente 800-5 A, janela</v>
          </cell>
          <cell r="D2076" t="str">
            <v>un</v>
          </cell>
          <cell r="E2076">
            <v>230.81</v>
          </cell>
          <cell r="F2076">
            <v>51.95</v>
          </cell>
          <cell r="G2076">
            <v>282.76</v>
          </cell>
        </row>
        <row r="2077">
          <cell r="A2077" t="str">
            <v>37.19.020</v>
          </cell>
          <cell r="C2077" t="str">
            <v>Transformador de corrente 200-5 A até 600-5 A, janela</v>
          </cell>
          <cell r="D2077" t="str">
            <v>un</v>
          </cell>
          <cell r="E2077">
            <v>207.51</v>
          </cell>
          <cell r="F2077">
            <v>51.95</v>
          </cell>
          <cell r="G2077">
            <v>259.45999999999998</v>
          </cell>
        </row>
        <row r="2078">
          <cell r="A2078" t="str">
            <v>37.19.030</v>
          </cell>
          <cell r="C2078" t="str">
            <v>Transformador de corrente 1000-5 A até 1500-5 A, janela</v>
          </cell>
          <cell r="D2078" t="str">
            <v>un</v>
          </cell>
          <cell r="E2078">
            <v>454</v>
          </cell>
          <cell r="F2078">
            <v>51.95</v>
          </cell>
          <cell r="G2078">
            <v>505.95</v>
          </cell>
        </row>
        <row r="2079">
          <cell r="A2079" t="str">
            <v>37.19.060</v>
          </cell>
          <cell r="C2079" t="str">
            <v>Transformador de corrente 50-5 A até 150-5 A, janela</v>
          </cell>
          <cell r="D2079" t="str">
            <v>un</v>
          </cell>
          <cell r="E2079">
            <v>130.69999999999999</v>
          </cell>
          <cell r="F2079">
            <v>51.95</v>
          </cell>
          <cell r="G2079">
            <v>182.65</v>
          </cell>
        </row>
        <row r="2080">
          <cell r="A2080" t="str">
            <v>37.19.080</v>
          </cell>
          <cell r="C2080" t="str">
            <v>Transformador de corrente 2000-5 A até 2500-5 A - janela</v>
          </cell>
          <cell r="D2080" t="str">
            <v>un</v>
          </cell>
          <cell r="E2080">
            <v>872.19</v>
          </cell>
          <cell r="F2080">
            <v>51.95</v>
          </cell>
          <cell r="G2080">
            <v>924.14</v>
          </cell>
        </row>
        <row r="2081">
          <cell r="A2081" t="str">
            <v>37.20</v>
          </cell>
          <cell r="B2081" t="str">
            <v>Reparos, conservações e complementos - GRUPO 37</v>
          </cell>
        </row>
        <row r="2082">
          <cell r="A2082" t="str">
            <v>37.20.010</v>
          </cell>
          <cell r="C2082" t="str">
            <v>Isolador em epóxi de 1 kV para barramento</v>
          </cell>
          <cell r="D2082" t="str">
            <v>un</v>
          </cell>
          <cell r="E2082">
            <v>18.04</v>
          </cell>
          <cell r="F2082">
            <v>5.14</v>
          </cell>
          <cell r="G2082">
            <v>23.18</v>
          </cell>
        </row>
        <row r="2083">
          <cell r="A2083" t="str">
            <v>37.20.030</v>
          </cell>
          <cell r="C2083" t="str">
            <v>Régua de bornes para 9 polos de 600 V / 50 A</v>
          </cell>
          <cell r="D2083" t="str">
            <v>un</v>
          </cell>
          <cell r="E2083">
            <v>22.81</v>
          </cell>
          <cell r="F2083">
            <v>1.7</v>
          </cell>
          <cell r="G2083">
            <v>24.51</v>
          </cell>
        </row>
        <row r="2084">
          <cell r="A2084" t="str">
            <v>37.20.080</v>
          </cell>
          <cell r="C2084" t="str">
            <v>Barra de neutro e/ou terra</v>
          </cell>
          <cell r="D2084" t="str">
            <v>un</v>
          </cell>
          <cell r="E2084">
            <v>15.49</v>
          </cell>
          <cell r="F2084">
            <v>5.14</v>
          </cell>
          <cell r="G2084">
            <v>20.63</v>
          </cell>
        </row>
        <row r="2085">
          <cell r="A2085" t="str">
            <v>37.20.090</v>
          </cell>
          <cell r="C2085" t="str">
            <v>Recolocação de chave seccionadora tripolar de 125 A até 650 A, sem base fusível</v>
          </cell>
          <cell r="D2085" t="str">
            <v>un</v>
          </cell>
          <cell r="E2085">
            <v>0</v>
          </cell>
          <cell r="F2085">
            <v>17.149999999999999</v>
          </cell>
          <cell r="G2085">
            <v>17.149999999999999</v>
          </cell>
        </row>
        <row r="2086">
          <cell r="A2086" t="str">
            <v>37.20.100</v>
          </cell>
          <cell r="C2086" t="str">
            <v>Recolocação de fundo de quadro de distribuição, sem componentes</v>
          </cell>
          <cell r="D2086" t="str">
            <v>m²</v>
          </cell>
          <cell r="E2086">
            <v>0</v>
          </cell>
          <cell r="F2086">
            <v>24.11</v>
          </cell>
          <cell r="G2086">
            <v>24.11</v>
          </cell>
        </row>
        <row r="2087">
          <cell r="A2087" t="str">
            <v>37.20.110</v>
          </cell>
          <cell r="C2087" t="str">
            <v>Recolocação de quadro de distribuição de sobrepor, sem componentes</v>
          </cell>
          <cell r="D2087" t="str">
            <v>m²</v>
          </cell>
          <cell r="E2087">
            <v>0</v>
          </cell>
          <cell r="F2087">
            <v>48.21</v>
          </cell>
          <cell r="G2087">
            <v>48.21</v>
          </cell>
        </row>
        <row r="2088">
          <cell r="A2088" t="str">
            <v>37.20.130</v>
          </cell>
          <cell r="C2088" t="str">
            <v>Banco de medição para transformadores TC/TP, padrão Eletropaulo e/ou Cesp</v>
          </cell>
          <cell r="D2088" t="str">
            <v>un</v>
          </cell>
          <cell r="E2088">
            <v>605.17999999999995</v>
          </cell>
          <cell r="F2088">
            <v>1.4</v>
          </cell>
          <cell r="G2088">
            <v>606.58000000000004</v>
          </cell>
        </row>
        <row r="2089">
          <cell r="A2089" t="str">
            <v>37.20.140</v>
          </cell>
          <cell r="C2089" t="str">
            <v>Suporte fixo para transformadores de potencial</v>
          </cell>
          <cell r="D2089" t="str">
            <v>un</v>
          </cell>
          <cell r="E2089">
            <v>99.84</v>
          </cell>
          <cell r="F2089">
            <v>3.48</v>
          </cell>
          <cell r="G2089">
            <v>103.32</v>
          </cell>
        </row>
        <row r="2090">
          <cell r="A2090" t="str">
            <v>37.20.156</v>
          </cell>
          <cell r="C2090" t="str">
            <v>Placa de montagem para quadros em geral, em chapa de aço</v>
          </cell>
          <cell r="D2090" t="str">
            <v>m²</v>
          </cell>
          <cell r="E2090">
            <v>374.03</v>
          </cell>
          <cell r="F2090">
            <v>24.11</v>
          </cell>
          <cell r="G2090">
            <v>398.14</v>
          </cell>
        </row>
        <row r="2091">
          <cell r="A2091" t="str">
            <v>37.20.190</v>
          </cell>
          <cell r="C2091" t="str">
            <v>Inversor de frequência para variação de velocidade em motores, potência de 0,25 a 20 cv</v>
          </cell>
          <cell r="D2091" t="str">
            <v>un</v>
          </cell>
          <cell r="E2091">
            <v>5224.5200000000004</v>
          </cell>
          <cell r="F2091">
            <v>38.56</v>
          </cell>
          <cell r="G2091">
            <v>5263.08</v>
          </cell>
        </row>
        <row r="2092">
          <cell r="A2092" t="str">
            <v>37.20.191</v>
          </cell>
          <cell r="C2092" t="str">
            <v>Inversor de frequência para variação de velocidade em motores, potência de 25 a 30 CV</v>
          </cell>
          <cell r="D2092" t="str">
            <v>un</v>
          </cell>
          <cell r="E2092">
            <v>10966.4</v>
          </cell>
          <cell r="F2092">
            <v>38.56</v>
          </cell>
          <cell r="G2092">
            <v>11004.96</v>
          </cell>
        </row>
        <row r="2093">
          <cell r="A2093" t="str">
            <v>37.20.193</v>
          </cell>
          <cell r="C2093" t="str">
            <v>Inversor de frequência para variação de velocidade em motores, potência de 50 cv</v>
          </cell>
          <cell r="D2093" t="str">
            <v>un</v>
          </cell>
          <cell r="E2093">
            <v>19943.68</v>
          </cell>
          <cell r="F2093">
            <v>38.56</v>
          </cell>
          <cell r="G2093">
            <v>19982.240000000002</v>
          </cell>
        </row>
        <row r="2094">
          <cell r="A2094" t="str">
            <v>37.20.210</v>
          </cell>
          <cell r="C2094" t="str">
            <v>Punho de manobra com articulador de acionamento</v>
          </cell>
          <cell r="D2094" t="str">
            <v>un</v>
          </cell>
          <cell r="E2094">
            <v>417.94</v>
          </cell>
          <cell r="F2094">
            <v>17.149999999999999</v>
          </cell>
          <cell r="G2094">
            <v>435.09</v>
          </cell>
        </row>
        <row r="2095">
          <cell r="A2095" t="str">
            <v>37.21</v>
          </cell>
          <cell r="B2095" t="str">
            <v>Capacitor de potência</v>
          </cell>
        </row>
        <row r="2096">
          <cell r="A2096" t="str">
            <v>37.21.010</v>
          </cell>
          <cell r="C2096" t="str">
            <v>Capacitor de potência trifásico de 10 kVAr, 220 V/60 Hz, para correção de fator de potência</v>
          </cell>
          <cell r="D2096" t="str">
            <v>un</v>
          </cell>
          <cell r="E2096">
            <v>720.9</v>
          </cell>
          <cell r="F2096">
            <v>17.149999999999999</v>
          </cell>
          <cell r="G2096">
            <v>738.05</v>
          </cell>
        </row>
        <row r="2097">
          <cell r="A2097" t="str">
            <v>37.22</v>
          </cell>
          <cell r="B2097" t="str">
            <v>Transformador de comando</v>
          </cell>
        </row>
        <row r="2098">
          <cell r="A2098" t="str">
            <v>37.22.010</v>
          </cell>
          <cell r="C2098" t="str">
            <v>Transformador monofásico de comando de 200 VA classe 0,6 kV, a seco</v>
          </cell>
          <cell r="D2098" t="str">
            <v>un</v>
          </cell>
          <cell r="E2098">
            <v>273.08</v>
          </cell>
          <cell r="F2098">
            <v>51.95</v>
          </cell>
          <cell r="G2098">
            <v>325.02999999999997</v>
          </cell>
        </row>
        <row r="2099">
          <cell r="A2099" t="str">
            <v>37.24</v>
          </cell>
          <cell r="B2099" t="str">
            <v>Supressor de surto</v>
          </cell>
        </row>
        <row r="2100">
          <cell r="A2100" t="str">
            <v>37.24.031</v>
          </cell>
          <cell r="C2100" t="str">
            <v>Supressor de surto monofásico, Fase-Terra, In 4 a 11 kA, Imax. de surto de 12 até 15 kA</v>
          </cell>
          <cell r="D2100" t="str">
            <v>un</v>
          </cell>
          <cell r="E2100">
            <v>41.6</v>
          </cell>
          <cell r="F2100">
            <v>19.54</v>
          </cell>
          <cell r="G2100">
            <v>61.14</v>
          </cell>
        </row>
        <row r="2101">
          <cell r="A2101" t="str">
            <v>37.24.032</v>
          </cell>
          <cell r="C2101" t="str">
            <v>Supressor de surto monofásico, Fase-Terra, In &gt; ou = 20 kA, Imax. de surto de 50 até 80 kA</v>
          </cell>
          <cell r="D2101" t="str">
            <v>un</v>
          </cell>
          <cell r="E2101">
            <v>159.86000000000001</v>
          </cell>
          <cell r="F2101">
            <v>19.54</v>
          </cell>
          <cell r="G2101">
            <v>179.4</v>
          </cell>
        </row>
        <row r="2102">
          <cell r="A2102" t="str">
            <v>37.24.040</v>
          </cell>
          <cell r="C2102" t="str">
            <v>Supressor de surto monofásico, Neutro-Terra, In &gt; ou = 20 kA, Imax. de surto de 65 até 80 kA</v>
          </cell>
          <cell r="D2102" t="str">
            <v>un</v>
          </cell>
          <cell r="E2102">
            <v>199.96</v>
          </cell>
          <cell r="F2102">
            <v>19.54</v>
          </cell>
          <cell r="G2102">
            <v>219.5</v>
          </cell>
        </row>
        <row r="2103">
          <cell r="A2103" t="str">
            <v>37.24.042</v>
          </cell>
          <cell r="C2103" t="str">
            <v>Dispositivo de proteção contra surto, 1 polo, suportabilidade &lt;= 4 kV, Un até 240V/415V, Iimp = 60 kA, curva de ensaio 10/350µs - classe 1</v>
          </cell>
          <cell r="D2103" t="str">
            <v>un</v>
          </cell>
          <cell r="E2103">
            <v>579.75</v>
          </cell>
          <cell r="F2103">
            <v>21.67</v>
          </cell>
          <cell r="G2103">
            <v>601.41999999999996</v>
          </cell>
        </row>
        <row r="2104">
          <cell r="A2104" t="str">
            <v>37.24.043</v>
          </cell>
          <cell r="C2104" t="str">
            <v>Dispositivo de proteção contra surto, 4 polos, 3F+N, Un até 240/415V, Iimp= 75 kA (25 kA por fase), curva de ensaio 10/350 µs - classe 1</v>
          </cell>
          <cell r="D2104" t="str">
            <v>un</v>
          </cell>
          <cell r="E2104">
            <v>5552.32</v>
          </cell>
          <cell r="F2104">
            <v>21.67</v>
          </cell>
          <cell r="G2104">
            <v>5573.99</v>
          </cell>
        </row>
        <row r="2105">
          <cell r="A2105" t="str">
            <v>37.24.044</v>
          </cell>
          <cell r="C2105" t="str">
            <v>Dispositivo de proteção contra surto, 4 polos, suportabilidade &lt;= 2,5 kV, 3F+N, Un até 240/415V, curva de ensaio 8/20µs, In=20kA/40kA - classe 2</v>
          </cell>
          <cell r="D2105" t="str">
            <v>un</v>
          </cell>
          <cell r="E2105">
            <v>1976.74</v>
          </cell>
          <cell r="F2105">
            <v>21.67</v>
          </cell>
          <cell r="G2105">
            <v>1998.41</v>
          </cell>
        </row>
        <row r="2106">
          <cell r="A2106" t="str">
            <v>37.24.045</v>
          </cell>
          <cell r="C2106" t="str">
            <v>Dispositivo de proteção contra surto, 1 polo, monobloco, suportabilidade &lt;=1,5kV, F+N / F+F, Un até 230/264V, curva de ensaio 8/20µs - classe 3</v>
          </cell>
          <cell r="D2106" t="str">
            <v>un</v>
          </cell>
          <cell r="E2106">
            <v>672.32</v>
          </cell>
          <cell r="F2106">
            <v>21.67</v>
          </cell>
          <cell r="G2106">
            <v>693.99</v>
          </cell>
        </row>
        <row r="2107">
          <cell r="A2107" t="str">
            <v>37.25</v>
          </cell>
          <cell r="B2107" t="str">
            <v>Disjuntores.</v>
          </cell>
        </row>
        <row r="2108">
          <cell r="A2108" t="str">
            <v>37.25.090</v>
          </cell>
          <cell r="C2108" t="str">
            <v>Disjuntor em caixa moldada tripolar, térmico e magnético fixos, tensão de isolamento 480/690V, de 10A a 60A</v>
          </cell>
          <cell r="D2108" t="str">
            <v>un</v>
          </cell>
          <cell r="E2108">
            <v>378.86</v>
          </cell>
          <cell r="F2108">
            <v>56.6</v>
          </cell>
          <cell r="G2108">
            <v>435.46</v>
          </cell>
        </row>
        <row r="2109">
          <cell r="A2109" t="str">
            <v>37.25.100</v>
          </cell>
          <cell r="C2109" t="str">
            <v>Disjuntor em caixa moldada tripolar, térmico e magnético fixos, tensão de isolamento 480/690V, de 70A até 150A</v>
          </cell>
          <cell r="D2109" t="str">
            <v>un</v>
          </cell>
          <cell r="E2109">
            <v>371.71</v>
          </cell>
          <cell r="F2109">
            <v>56.6</v>
          </cell>
          <cell r="G2109">
            <v>428.31</v>
          </cell>
        </row>
        <row r="2110">
          <cell r="A2110" t="str">
            <v>37.25.110</v>
          </cell>
          <cell r="C2110" t="str">
            <v>Disjuntor em caixa moldada tripolar, térmico e magnético fixos, tensão de isolamento 415/690V, de 175A a 250A</v>
          </cell>
          <cell r="D2110" t="str">
            <v>un</v>
          </cell>
          <cell r="E2110">
            <v>371.1</v>
          </cell>
          <cell r="F2110">
            <v>56.6</v>
          </cell>
          <cell r="G2110">
            <v>427.7</v>
          </cell>
        </row>
        <row r="2111">
          <cell r="A2111" t="str">
            <v>37.25.200</v>
          </cell>
          <cell r="C2111" t="str">
            <v>Disjuntor em caixa moldada bipolar, térmico e magnético fixos - 480 V, de 10 A a 50 A para 120/240 Vca - 25 KA e para 380/440 Vca - 18 KA</v>
          </cell>
          <cell r="D2111" t="str">
            <v>un</v>
          </cell>
          <cell r="E2111">
            <v>334.54</v>
          </cell>
          <cell r="F2111">
            <v>56.6</v>
          </cell>
          <cell r="G2111">
            <v>391.14</v>
          </cell>
        </row>
        <row r="2112">
          <cell r="A2112" t="str">
            <v>37.25.210</v>
          </cell>
          <cell r="C2112" t="str">
            <v>Disjuntor em caixa moldada bipolar, térmico e magnético fixos - 600 V, de 150 A para 120/240 Vca - 25 KA e para 380/440 Vca - 18 KA</v>
          </cell>
          <cell r="D2112" t="str">
            <v>un</v>
          </cell>
          <cell r="E2112">
            <v>563.25</v>
          </cell>
          <cell r="F2112">
            <v>56.6</v>
          </cell>
          <cell r="G2112">
            <v>619.85</v>
          </cell>
        </row>
        <row r="2113">
          <cell r="A2113" t="str">
            <v>37.25.215</v>
          </cell>
          <cell r="C2113" t="str">
            <v>Disjuntor fixo a vácuo de 15 a 17,5 kV, equipado com motorização de fechamento, com relê de proteção</v>
          </cell>
          <cell r="D2113" t="str">
            <v>cj</v>
          </cell>
          <cell r="E2113">
            <v>24848.51</v>
          </cell>
          <cell r="F2113">
            <v>78.930000000000007</v>
          </cell>
          <cell r="G2113">
            <v>24927.439999999999</v>
          </cell>
        </row>
        <row r="2114">
          <cell r="A2114" t="str">
            <v>38</v>
          </cell>
          <cell r="B2114" t="str">
            <v>TUBULAÇÃO E CONDUTOR PARA ENERGIA ELÉTRICA E TELEFONIA BÁSICA</v>
          </cell>
        </row>
        <row r="2115">
          <cell r="A2115" t="str">
            <v>38.01</v>
          </cell>
          <cell r="B2115" t="str">
            <v>Eletroduto em PVC rígido roscável</v>
          </cell>
        </row>
        <row r="2116">
          <cell r="A2116" t="str">
            <v>38.01.040</v>
          </cell>
          <cell r="C2116" t="str">
            <v>Eletroduto de PVC rígido roscável de 3/4´ - com acessórios</v>
          </cell>
          <cell r="D2116" t="str">
            <v>m</v>
          </cell>
          <cell r="E2116">
            <v>4.0999999999999996</v>
          </cell>
          <cell r="F2116">
            <v>17.149999999999999</v>
          </cell>
          <cell r="G2116">
            <v>21.25</v>
          </cell>
        </row>
        <row r="2117">
          <cell r="A2117" t="str">
            <v>38.01.060</v>
          </cell>
          <cell r="C2117" t="str">
            <v>Eletroduto de PVC rígido roscável de 1´ - com acessórios</v>
          </cell>
          <cell r="D2117" t="str">
            <v>m</v>
          </cell>
          <cell r="E2117">
            <v>6.14</v>
          </cell>
          <cell r="F2117">
            <v>20.56</v>
          </cell>
          <cell r="G2117">
            <v>26.7</v>
          </cell>
        </row>
        <row r="2118">
          <cell r="A2118" t="str">
            <v>38.01.080</v>
          </cell>
          <cell r="C2118" t="str">
            <v>Eletroduto de PVC rígido roscável de 1 1/4´ - com acessórios</v>
          </cell>
          <cell r="D2118" t="str">
            <v>m</v>
          </cell>
          <cell r="E2118">
            <v>8.4600000000000009</v>
          </cell>
          <cell r="F2118">
            <v>24</v>
          </cell>
          <cell r="G2118">
            <v>32.46</v>
          </cell>
        </row>
        <row r="2119">
          <cell r="A2119" t="str">
            <v>38.01.100</v>
          </cell>
          <cell r="C2119" t="str">
            <v>Eletroduto de PVC rígido roscável de 1 1/2´ - com acessórios</v>
          </cell>
          <cell r="D2119" t="str">
            <v>m</v>
          </cell>
          <cell r="E2119">
            <v>10.65</v>
          </cell>
          <cell r="F2119">
            <v>27.41</v>
          </cell>
          <cell r="G2119">
            <v>38.06</v>
          </cell>
        </row>
        <row r="2120">
          <cell r="A2120" t="str">
            <v>38.01.120</v>
          </cell>
          <cell r="C2120" t="str">
            <v>Eletroduto de PVC rígido roscável de 2´ - com acessórios</v>
          </cell>
          <cell r="D2120" t="str">
            <v>m</v>
          </cell>
          <cell r="E2120">
            <v>13.92</v>
          </cell>
          <cell r="F2120">
            <v>30.85</v>
          </cell>
          <cell r="G2120">
            <v>44.77</v>
          </cell>
        </row>
        <row r="2121">
          <cell r="A2121" t="str">
            <v>38.01.140</v>
          </cell>
          <cell r="C2121" t="str">
            <v>Eletroduto de PVC rígido roscável de 2 1/2´ - com acessórios</v>
          </cell>
          <cell r="D2121" t="str">
            <v>m</v>
          </cell>
          <cell r="E2121">
            <v>23.42</v>
          </cell>
          <cell r="F2121">
            <v>34.270000000000003</v>
          </cell>
          <cell r="G2121">
            <v>57.69</v>
          </cell>
        </row>
        <row r="2122">
          <cell r="A2122" t="str">
            <v>38.01.160</v>
          </cell>
          <cell r="C2122" t="str">
            <v>Eletroduto de PVC rígido roscável de 3´ - com acessórios</v>
          </cell>
          <cell r="D2122" t="str">
            <v>m</v>
          </cell>
          <cell r="E2122">
            <v>28.5</v>
          </cell>
          <cell r="F2122">
            <v>37.71</v>
          </cell>
          <cell r="G2122">
            <v>66.209999999999994</v>
          </cell>
        </row>
        <row r="2123">
          <cell r="A2123" t="str">
            <v>38.01.180</v>
          </cell>
          <cell r="C2123" t="str">
            <v>Eletroduto de PVC rígido roscável de 4´ - com acessórios</v>
          </cell>
          <cell r="D2123" t="str">
            <v>m</v>
          </cell>
          <cell r="E2123">
            <v>49.3</v>
          </cell>
          <cell r="F2123">
            <v>44.56</v>
          </cell>
          <cell r="G2123">
            <v>93.86</v>
          </cell>
        </row>
        <row r="2124">
          <cell r="A2124" t="str">
            <v>38.04</v>
          </cell>
          <cell r="B2124" t="str">
            <v>Eletroduto galvanizado - médio</v>
          </cell>
        </row>
        <row r="2125">
          <cell r="A2125" t="str">
            <v>38.04.040</v>
          </cell>
          <cell r="C2125" t="str">
            <v>Eletroduto galvanizado, médio de 3/4´ - com acessórios</v>
          </cell>
          <cell r="D2125" t="str">
            <v>m</v>
          </cell>
          <cell r="E2125">
            <v>5.94</v>
          </cell>
          <cell r="F2125">
            <v>20.56</v>
          </cell>
          <cell r="G2125">
            <v>26.5</v>
          </cell>
        </row>
        <row r="2126">
          <cell r="A2126" t="str">
            <v>38.04.060</v>
          </cell>
          <cell r="C2126" t="str">
            <v>Eletroduto galvanizado, médio de 1´ - com acessórios</v>
          </cell>
          <cell r="D2126" t="str">
            <v>m</v>
          </cell>
          <cell r="E2126">
            <v>7.33</v>
          </cell>
          <cell r="F2126">
            <v>24</v>
          </cell>
          <cell r="G2126">
            <v>31.33</v>
          </cell>
        </row>
        <row r="2127">
          <cell r="A2127" t="str">
            <v>38.04.080</v>
          </cell>
          <cell r="C2127" t="str">
            <v>Eletroduto galvanizado, médio de 1 1/4´ - com acessórios</v>
          </cell>
          <cell r="D2127" t="str">
            <v>m</v>
          </cell>
          <cell r="E2127">
            <v>11.88</v>
          </cell>
          <cell r="F2127">
            <v>27.41</v>
          </cell>
          <cell r="G2127">
            <v>39.29</v>
          </cell>
        </row>
        <row r="2128">
          <cell r="A2128" t="str">
            <v>38.04.100</v>
          </cell>
          <cell r="C2128" t="str">
            <v>Eletroduto galvanizado, médio de 1 1/2´ - com acessórios</v>
          </cell>
          <cell r="D2128" t="str">
            <v>m</v>
          </cell>
          <cell r="E2128">
            <v>14.11</v>
          </cell>
          <cell r="F2128">
            <v>30.85</v>
          </cell>
          <cell r="G2128">
            <v>44.96</v>
          </cell>
        </row>
        <row r="2129">
          <cell r="A2129" t="str">
            <v>38.04.120</v>
          </cell>
          <cell r="C2129" t="str">
            <v>Eletroduto galvanizado, médio de 2´ - com acessórios</v>
          </cell>
          <cell r="D2129" t="str">
            <v>m</v>
          </cell>
          <cell r="E2129">
            <v>15.54</v>
          </cell>
          <cell r="F2129">
            <v>34.270000000000003</v>
          </cell>
          <cell r="G2129">
            <v>49.81</v>
          </cell>
        </row>
        <row r="2130">
          <cell r="A2130" t="str">
            <v>38.04.140</v>
          </cell>
          <cell r="C2130" t="str">
            <v>Eletroduto galvanizado, médio de 2 1/2´ - com acessórios</v>
          </cell>
          <cell r="D2130" t="str">
            <v>m</v>
          </cell>
          <cell r="E2130">
            <v>28.81</v>
          </cell>
          <cell r="F2130">
            <v>41.13</v>
          </cell>
          <cell r="G2130">
            <v>69.94</v>
          </cell>
        </row>
        <row r="2131">
          <cell r="A2131" t="str">
            <v>38.04.160</v>
          </cell>
          <cell r="C2131" t="str">
            <v>Eletroduto galvanizado, médio de 3´ - com acessórios</v>
          </cell>
          <cell r="D2131" t="str">
            <v>m</v>
          </cell>
          <cell r="E2131">
            <v>39.26</v>
          </cell>
          <cell r="F2131">
            <v>51.42</v>
          </cell>
          <cell r="G2131">
            <v>90.68</v>
          </cell>
        </row>
        <row r="2132">
          <cell r="A2132" t="str">
            <v>38.04.180</v>
          </cell>
          <cell r="C2132" t="str">
            <v>Eletroduto galvanizado, médio de 4´ - com acessórios</v>
          </cell>
          <cell r="D2132" t="str">
            <v>m</v>
          </cell>
          <cell r="E2132">
            <v>55.38</v>
          </cell>
          <cell r="F2132">
            <v>61.68</v>
          </cell>
          <cell r="G2132">
            <v>117.06</v>
          </cell>
        </row>
        <row r="2133">
          <cell r="A2133" t="str">
            <v>38.05</v>
          </cell>
          <cell r="B2133" t="str">
            <v>Eletroduto galvanizado - pesado</v>
          </cell>
        </row>
        <row r="2134">
          <cell r="A2134" t="str">
            <v>38.05.040</v>
          </cell>
          <cell r="C2134" t="str">
            <v>Eletroduto galvanizado, pesado de 3/4´ - com acessórios</v>
          </cell>
          <cell r="D2134" t="str">
            <v>m</v>
          </cell>
          <cell r="E2134">
            <v>9</v>
          </cell>
          <cell r="F2134">
            <v>20.56</v>
          </cell>
          <cell r="G2134">
            <v>29.56</v>
          </cell>
        </row>
        <row r="2135">
          <cell r="A2135" t="str">
            <v>38.05.060</v>
          </cell>
          <cell r="C2135" t="str">
            <v>Eletroduto galvanizado, pesado de 1´ - com acessórios</v>
          </cell>
          <cell r="D2135" t="str">
            <v>m</v>
          </cell>
          <cell r="E2135">
            <v>12.36</v>
          </cell>
          <cell r="F2135">
            <v>24</v>
          </cell>
          <cell r="G2135">
            <v>36.36</v>
          </cell>
        </row>
        <row r="2136">
          <cell r="A2136" t="str">
            <v>38.05.090</v>
          </cell>
          <cell r="C2136" t="str">
            <v>Eletroduto galvanizado, pesado de 1 1/4´ - com acessórios</v>
          </cell>
          <cell r="D2136" t="str">
            <v>m</v>
          </cell>
          <cell r="E2136">
            <v>20.309999999999999</v>
          </cell>
          <cell r="F2136">
            <v>27.41</v>
          </cell>
          <cell r="G2136">
            <v>47.72</v>
          </cell>
        </row>
        <row r="2137">
          <cell r="A2137" t="str">
            <v>38.05.100</v>
          </cell>
          <cell r="C2137" t="str">
            <v>Eletroduto galvanizado, pesado de 1 1/2´ - com acessórios</v>
          </cell>
          <cell r="D2137" t="str">
            <v>m</v>
          </cell>
          <cell r="E2137">
            <v>23.69</v>
          </cell>
          <cell r="F2137">
            <v>30.85</v>
          </cell>
          <cell r="G2137">
            <v>54.54</v>
          </cell>
        </row>
        <row r="2138">
          <cell r="A2138" t="str">
            <v>38.05.120</v>
          </cell>
          <cell r="C2138" t="str">
            <v>Eletroduto galvanizado, pesado de 2´ - com acessórios</v>
          </cell>
          <cell r="D2138" t="str">
            <v>m</v>
          </cell>
          <cell r="E2138">
            <v>30.84</v>
          </cell>
          <cell r="F2138">
            <v>34.270000000000003</v>
          </cell>
          <cell r="G2138">
            <v>65.11</v>
          </cell>
        </row>
        <row r="2139">
          <cell r="A2139" t="str">
            <v>38.05.140</v>
          </cell>
          <cell r="C2139" t="str">
            <v>Eletroduto galvanizado, pesado de 2 1/2´ - com acessórios</v>
          </cell>
          <cell r="D2139" t="str">
            <v>m</v>
          </cell>
          <cell r="E2139">
            <v>46.2</v>
          </cell>
          <cell r="F2139">
            <v>41.13</v>
          </cell>
          <cell r="G2139">
            <v>87.33</v>
          </cell>
        </row>
        <row r="2140">
          <cell r="A2140" t="str">
            <v>38.05.160</v>
          </cell>
          <cell r="C2140" t="str">
            <v>Eletroduto galvanizado, pesado de 3´ - com acessórios</v>
          </cell>
          <cell r="D2140" t="str">
            <v>m</v>
          </cell>
          <cell r="E2140">
            <v>52.69</v>
          </cell>
          <cell r="F2140">
            <v>51.42</v>
          </cell>
          <cell r="G2140">
            <v>104.11</v>
          </cell>
        </row>
        <row r="2141">
          <cell r="A2141" t="str">
            <v>38.05.180</v>
          </cell>
          <cell r="C2141" t="str">
            <v>Eletroduto galvanizado, pesado de 4´ - com acessórios</v>
          </cell>
          <cell r="D2141" t="str">
            <v>m</v>
          </cell>
          <cell r="E2141">
            <v>75.27</v>
          </cell>
          <cell r="F2141">
            <v>61.68</v>
          </cell>
          <cell r="G2141">
            <v>136.94999999999999</v>
          </cell>
        </row>
        <row r="2142">
          <cell r="A2142" t="str">
            <v>38.06</v>
          </cell>
          <cell r="B2142" t="str">
            <v>Eletroduto galvanizado a quente - pesado</v>
          </cell>
        </row>
        <row r="2143">
          <cell r="A2143" t="str">
            <v>38.06.020</v>
          </cell>
          <cell r="C2143" t="str">
            <v>Eletroduto galvanizado a quente, pesado de 1/2´ - com acessórios</v>
          </cell>
          <cell r="D2143" t="str">
            <v>m</v>
          </cell>
          <cell r="E2143">
            <v>10.83</v>
          </cell>
          <cell r="F2143">
            <v>17.149999999999999</v>
          </cell>
          <cell r="G2143">
            <v>27.98</v>
          </cell>
        </row>
        <row r="2144">
          <cell r="A2144" t="str">
            <v>38.06.040</v>
          </cell>
          <cell r="C2144" t="str">
            <v>Eletroduto galvanizado a quente, pesado de 3/4´ - com acessórios</v>
          </cell>
          <cell r="D2144" t="str">
            <v>m</v>
          </cell>
          <cell r="E2144">
            <v>12.75</v>
          </cell>
          <cell r="F2144">
            <v>20.56</v>
          </cell>
          <cell r="G2144">
            <v>33.31</v>
          </cell>
        </row>
        <row r="2145">
          <cell r="A2145" t="str">
            <v>38.06.060</v>
          </cell>
          <cell r="C2145" t="str">
            <v>Eletroduto galvanizado a quente, pesado de 1´ - com acessórios</v>
          </cell>
          <cell r="D2145" t="str">
            <v>m</v>
          </cell>
          <cell r="E2145">
            <v>16.07</v>
          </cell>
          <cell r="F2145">
            <v>24</v>
          </cell>
          <cell r="G2145">
            <v>40.07</v>
          </cell>
        </row>
        <row r="2146">
          <cell r="A2146" t="str">
            <v>38.06.080</v>
          </cell>
          <cell r="C2146" t="str">
            <v>Eletroduto galvanizado a quente, pesado de 1 1/4´ - com acessórios</v>
          </cell>
          <cell r="D2146" t="str">
            <v>m</v>
          </cell>
          <cell r="E2146">
            <v>24.36</v>
          </cell>
          <cell r="F2146">
            <v>27.41</v>
          </cell>
          <cell r="G2146">
            <v>51.77</v>
          </cell>
        </row>
        <row r="2147">
          <cell r="A2147" t="str">
            <v>38.06.100</v>
          </cell>
          <cell r="C2147" t="str">
            <v>Eletroduto galvanizado a quente, pesado de 1 1/2´ - com acessórios</v>
          </cell>
          <cell r="D2147" t="str">
            <v>m</v>
          </cell>
          <cell r="E2147">
            <v>29.42</v>
          </cell>
          <cell r="F2147">
            <v>30.85</v>
          </cell>
          <cell r="G2147">
            <v>60.27</v>
          </cell>
        </row>
        <row r="2148">
          <cell r="A2148" t="str">
            <v>38.06.120</v>
          </cell>
          <cell r="C2148" t="str">
            <v>Eletroduto galvanizado a quente, pesado de 2´ - com acessórios</v>
          </cell>
          <cell r="D2148" t="str">
            <v>m</v>
          </cell>
          <cell r="E2148">
            <v>37.369999999999997</v>
          </cell>
          <cell r="F2148">
            <v>34.270000000000003</v>
          </cell>
          <cell r="G2148">
            <v>71.64</v>
          </cell>
        </row>
        <row r="2149">
          <cell r="A2149" t="str">
            <v>38.06.140</v>
          </cell>
          <cell r="C2149" t="str">
            <v>Eletroduto galvanizado a quente, pesado de 2 1/2´ - com acessórios</v>
          </cell>
          <cell r="D2149" t="str">
            <v>m</v>
          </cell>
          <cell r="E2149">
            <v>51.69</v>
          </cell>
          <cell r="F2149">
            <v>41.13</v>
          </cell>
          <cell r="G2149">
            <v>92.82</v>
          </cell>
        </row>
        <row r="2150">
          <cell r="A2150" t="str">
            <v>38.06.160</v>
          </cell>
          <cell r="C2150" t="str">
            <v>Eletroduto galvanizado a quente, pesado de 3´ - com acessórios</v>
          </cell>
          <cell r="D2150" t="str">
            <v>m</v>
          </cell>
          <cell r="E2150">
            <v>59.51</v>
          </cell>
          <cell r="F2150">
            <v>51.42</v>
          </cell>
          <cell r="G2150">
            <v>110.93</v>
          </cell>
        </row>
        <row r="2151">
          <cell r="A2151" t="str">
            <v>38.06.180</v>
          </cell>
          <cell r="C2151" t="str">
            <v>Eletroduto galvanizado a quente, pesado de 4´ - com acessórios</v>
          </cell>
          <cell r="D2151" t="str">
            <v>m</v>
          </cell>
          <cell r="E2151">
            <v>86.34</v>
          </cell>
          <cell r="F2151">
            <v>61.68</v>
          </cell>
          <cell r="G2151">
            <v>148.02000000000001</v>
          </cell>
        </row>
        <row r="2152">
          <cell r="A2152" t="str">
            <v>38.07</v>
          </cell>
          <cell r="B2152" t="str">
            <v>Canaleta, perfilado e acessórios</v>
          </cell>
        </row>
        <row r="2153">
          <cell r="A2153" t="str">
            <v>38.07.030</v>
          </cell>
          <cell r="C2153" t="str">
            <v>Grampo tipo ´C´ diâmetro 3/8`, com balancim tamanho grande</v>
          </cell>
          <cell r="D2153" t="str">
            <v>cj</v>
          </cell>
          <cell r="E2153">
            <v>5.43</v>
          </cell>
          <cell r="F2153">
            <v>8.56</v>
          </cell>
          <cell r="G2153">
            <v>13.99</v>
          </cell>
        </row>
        <row r="2154">
          <cell r="A2154" t="str">
            <v>38.07.050</v>
          </cell>
          <cell r="C2154" t="str">
            <v>Tampa de pressão para perfilado de 38 x 38 mm</v>
          </cell>
          <cell r="D2154" t="str">
            <v>m</v>
          </cell>
          <cell r="E2154">
            <v>3.74</v>
          </cell>
          <cell r="F2154">
            <v>1.7</v>
          </cell>
          <cell r="G2154">
            <v>5.44</v>
          </cell>
        </row>
        <row r="2155">
          <cell r="A2155" t="str">
            <v>38.07.120</v>
          </cell>
          <cell r="C2155" t="str">
            <v>Saída final, diâmetro de 3/4´</v>
          </cell>
          <cell r="D2155" t="str">
            <v>un</v>
          </cell>
          <cell r="E2155">
            <v>0.64</v>
          </cell>
          <cell r="F2155">
            <v>5.14</v>
          </cell>
          <cell r="G2155">
            <v>5.78</v>
          </cell>
        </row>
        <row r="2156">
          <cell r="A2156" t="str">
            <v>38.07.130</v>
          </cell>
          <cell r="C2156" t="str">
            <v>Saída lateral simples, diâmetro de 3/4´</v>
          </cell>
          <cell r="D2156" t="str">
            <v>un</v>
          </cell>
          <cell r="E2156">
            <v>1.57</v>
          </cell>
          <cell r="F2156">
            <v>6.16</v>
          </cell>
          <cell r="G2156">
            <v>7.73</v>
          </cell>
        </row>
        <row r="2157">
          <cell r="A2157" t="str">
            <v>38.07.134</v>
          </cell>
          <cell r="C2157" t="str">
            <v>Saída lateral simples, diâmetro de 1´</v>
          </cell>
          <cell r="D2157" t="str">
            <v>un</v>
          </cell>
          <cell r="E2157">
            <v>1.1200000000000001</v>
          </cell>
          <cell r="F2157">
            <v>6.16</v>
          </cell>
          <cell r="G2157">
            <v>7.28</v>
          </cell>
        </row>
        <row r="2158">
          <cell r="A2158" t="str">
            <v>38.07.140</v>
          </cell>
          <cell r="C2158" t="str">
            <v>Saída superior, diâmetro de 3/4´</v>
          </cell>
          <cell r="D2158" t="str">
            <v>un</v>
          </cell>
          <cell r="E2158">
            <v>1.36</v>
          </cell>
          <cell r="F2158">
            <v>5.14</v>
          </cell>
          <cell r="G2158">
            <v>6.5</v>
          </cell>
        </row>
        <row r="2159">
          <cell r="A2159" t="str">
            <v>38.07.172</v>
          </cell>
          <cell r="C2159" t="str">
            <v>Canaleta em PVC de 20 x 12 mm, inclusive acessórios</v>
          </cell>
          <cell r="D2159" t="str">
            <v>m</v>
          </cell>
          <cell r="E2159">
            <v>3.43</v>
          </cell>
          <cell r="F2159">
            <v>10.29</v>
          </cell>
          <cell r="G2159">
            <v>13.72</v>
          </cell>
        </row>
        <row r="2160">
          <cell r="A2160" t="str">
            <v>38.07.200</v>
          </cell>
          <cell r="C2160" t="str">
            <v>Vergalhão com rosca, porca e arruela de diâmetro 3/8´ (tirante)</v>
          </cell>
          <cell r="D2160" t="str">
            <v>m</v>
          </cell>
          <cell r="E2160">
            <v>5.47</v>
          </cell>
          <cell r="F2160">
            <v>4.83</v>
          </cell>
          <cell r="G2160">
            <v>10.3</v>
          </cell>
        </row>
        <row r="2161">
          <cell r="A2161" t="str">
            <v>38.07.210</v>
          </cell>
          <cell r="C2161" t="str">
            <v>Vergalhão com rosca, porca e arruela de diâmetro 1/4´ (tirante)</v>
          </cell>
          <cell r="D2161" t="str">
            <v>m</v>
          </cell>
          <cell r="E2161">
            <v>2.63</v>
          </cell>
          <cell r="F2161">
            <v>4.83</v>
          </cell>
          <cell r="G2161">
            <v>7.46</v>
          </cell>
        </row>
        <row r="2162">
          <cell r="A2162" t="str">
            <v>38.07.216</v>
          </cell>
          <cell r="C2162" t="str">
            <v>Vergalhão com rosca, porca e arruela de diâmetro 5/16´ (tirante)</v>
          </cell>
          <cell r="D2162" t="str">
            <v>m</v>
          </cell>
          <cell r="E2162">
            <v>4.3</v>
          </cell>
          <cell r="F2162">
            <v>4.83</v>
          </cell>
          <cell r="G2162">
            <v>9.1300000000000008</v>
          </cell>
        </row>
        <row r="2163">
          <cell r="A2163" t="str">
            <v>38.07.300</v>
          </cell>
          <cell r="C2163" t="str">
            <v>Perfilado perfurado 38 x 38 mm em chapa 14 pré-zincada, com acessórios</v>
          </cell>
          <cell r="D2163" t="str">
            <v>m</v>
          </cell>
          <cell r="E2163">
            <v>15.06</v>
          </cell>
          <cell r="F2163">
            <v>8.56</v>
          </cell>
          <cell r="G2163">
            <v>23.62</v>
          </cell>
        </row>
        <row r="2164">
          <cell r="A2164" t="str">
            <v>38.07.310</v>
          </cell>
          <cell r="C2164" t="str">
            <v>Perfilado perfurado 38 x 76 mm em chapa 14 pré-zincada, com acessórios</v>
          </cell>
          <cell r="D2164" t="str">
            <v>m</v>
          </cell>
          <cell r="E2164">
            <v>25.92</v>
          </cell>
          <cell r="F2164">
            <v>8.56</v>
          </cell>
          <cell r="G2164">
            <v>34.479999999999997</v>
          </cell>
        </row>
        <row r="2165">
          <cell r="A2165" t="str">
            <v>38.07.340</v>
          </cell>
          <cell r="C2165" t="str">
            <v>Perfilado liso 38 x 38 mm - com acessórios</v>
          </cell>
          <cell r="D2165" t="str">
            <v>m</v>
          </cell>
          <cell r="E2165">
            <v>19.71</v>
          </cell>
          <cell r="F2165">
            <v>8.56</v>
          </cell>
          <cell r="G2165">
            <v>28.27</v>
          </cell>
        </row>
        <row r="2166">
          <cell r="A2166" t="str">
            <v>38.07.700</v>
          </cell>
          <cell r="C2166" t="str">
            <v>Canaleta aparente com tampa em PVC, autoextinguível, de 85 x 35 mm, com acessórios</v>
          </cell>
          <cell r="D2166" t="str">
            <v>m</v>
          </cell>
          <cell r="E2166">
            <v>49.96</v>
          </cell>
          <cell r="F2166">
            <v>10.29</v>
          </cell>
          <cell r="G2166">
            <v>60.25</v>
          </cell>
        </row>
        <row r="2167">
          <cell r="A2167" t="str">
            <v>38.07.710</v>
          </cell>
          <cell r="C2167" t="str">
            <v>Canaleta aparente com duas tampas em PVC, autoextinguível, de 120 x 35 mm, com acessórios</v>
          </cell>
          <cell r="D2167" t="str">
            <v>m</v>
          </cell>
          <cell r="E2167">
            <v>73.09</v>
          </cell>
          <cell r="F2167">
            <v>12</v>
          </cell>
          <cell r="G2167">
            <v>85.09</v>
          </cell>
        </row>
        <row r="2168">
          <cell r="A2168" t="str">
            <v>38.07.720</v>
          </cell>
          <cell r="C2168" t="str">
            <v>Canaleta aparente com duas tampas em PVC, autoextinguível, de 120 x 60 mm, com acessórios</v>
          </cell>
          <cell r="D2168" t="str">
            <v>m</v>
          </cell>
          <cell r="E2168">
            <v>92.04</v>
          </cell>
          <cell r="F2168">
            <v>13.71</v>
          </cell>
          <cell r="G2168">
            <v>105.75</v>
          </cell>
        </row>
        <row r="2169">
          <cell r="A2169" t="str">
            <v>38.07.730</v>
          </cell>
          <cell r="C2169" t="str">
            <v>Suporte com furos de tomada em PVC de 60 x 35 x 150 mm, para canaleta aparente</v>
          </cell>
          <cell r="D2169" t="str">
            <v>un</v>
          </cell>
          <cell r="E2169">
            <v>7.54</v>
          </cell>
          <cell r="F2169">
            <v>1.4</v>
          </cell>
          <cell r="G2169">
            <v>8.94</v>
          </cell>
        </row>
        <row r="2170">
          <cell r="A2170" t="str">
            <v>38.07.740</v>
          </cell>
          <cell r="C2170" t="str">
            <v>Suporte com furos de tomada em PVC de 85 x 35 x 150 mm, para canaleta aparente</v>
          </cell>
          <cell r="D2170" t="str">
            <v>un</v>
          </cell>
          <cell r="E2170">
            <v>8.42</v>
          </cell>
          <cell r="F2170">
            <v>1.4</v>
          </cell>
          <cell r="G2170">
            <v>9.82</v>
          </cell>
        </row>
        <row r="2171">
          <cell r="A2171" t="str">
            <v>38.07.750</v>
          </cell>
          <cell r="C2171" t="str">
            <v>Suporte com furos de tomada em PVC de 60 x 60 x 150 mm, para canaleta aparente</v>
          </cell>
          <cell r="D2171" t="str">
            <v>un</v>
          </cell>
          <cell r="E2171">
            <v>8.16</v>
          </cell>
          <cell r="F2171">
            <v>1.4</v>
          </cell>
          <cell r="G2171">
            <v>9.56</v>
          </cell>
        </row>
        <row r="2172">
          <cell r="A2172" t="str">
            <v>38.10</v>
          </cell>
          <cell r="B2172" t="str">
            <v>Duto fechado de piso e acessórios</v>
          </cell>
        </row>
        <row r="2173">
          <cell r="A2173" t="str">
            <v>38.10.010</v>
          </cell>
          <cell r="C2173" t="str">
            <v>Duto de piso liso em aço, medindo 2 x 25 x 70 mm, com acessórios</v>
          </cell>
          <cell r="D2173" t="str">
            <v>m</v>
          </cell>
          <cell r="E2173">
            <v>28.34</v>
          </cell>
          <cell r="F2173">
            <v>10.29</v>
          </cell>
          <cell r="G2173">
            <v>38.630000000000003</v>
          </cell>
        </row>
        <row r="2174">
          <cell r="A2174" t="str">
            <v>38.10.020</v>
          </cell>
          <cell r="C2174" t="str">
            <v>Duto de piso liso em aço, medindo 3 x 25 x 70 mm, com acessórios</v>
          </cell>
          <cell r="D2174" t="str">
            <v>m</v>
          </cell>
          <cell r="E2174">
            <v>33.950000000000003</v>
          </cell>
          <cell r="F2174">
            <v>10.29</v>
          </cell>
          <cell r="G2174">
            <v>44.24</v>
          </cell>
        </row>
        <row r="2175">
          <cell r="A2175" t="str">
            <v>38.10.024</v>
          </cell>
          <cell r="C2175" t="str">
            <v>Caixa de derivação ou passagem, para cruzamento de duto, medindo 4 x 25 x 70 mm, sem cruzadora</v>
          </cell>
          <cell r="D2175" t="str">
            <v>un</v>
          </cell>
          <cell r="E2175">
            <v>37.520000000000003</v>
          </cell>
          <cell r="F2175">
            <v>10.64</v>
          </cell>
          <cell r="G2175">
            <v>48.16</v>
          </cell>
        </row>
        <row r="2176">
          <cell r="A2176" t="str">
            <v>38.10.026</v>
          </cell>
          <cell r="C2176" t="str">
            <v>Caixa de derivação ou passagem, para cruzamento de duto, medindo 12 x 25 x 70 mm, com cruzadora</v>
          </cell>
          <cell r="D2176" t="str">
            <v>un</v>
          </cell>
          <cell r="E2176">
            <v>89.33</v>
          </cell>
          <cell r="F2176">
            <v>20.56</v>
          </cell>
          <cell r="G2176">
            <v>109.89</v>
          </cell>
        </row>
        <row r="2177">
          <cell r="A2177" t="str">
            <v>38.10.030</v>
          </cell>
          <cell r="C2177" t="str">
            <v>Caixa de derivação ou passagem, para cruzamento de duto, medindo 16 x 25 x 70 mm, com cruzadora</v>
          </cell>
          <cell r="D2177" t="str">
            <v>un</v>
          </cell>
          <cell r="E2177">
            <v>128.69</v>
          </cell>
          <cell r="F2177">
            <v>20.56</v>
          </cell>
          <cell r="G2177">
            <v>149.25</v>
          </cell>
        </row>
        <row r="2178">
          <cell r="A2178" t="str">
            <v>38.10.060</v>
          </cell>
          <cell r="C2178" t="str">
            <v>Caixa de tomada e tampa basculante com rebaixo de 2 x (25 x 70 mm)</v>
          </cell>
          <cell r="D2178" t="str">
            <v>un</v>
          </cell>
          <cell r="E2178">
            <v>103.1</v>
          </cell>
          <cell r="F2178">
            <v>6.53</v>
          </cell>
          <cell r="G2178">
            <v>109.63</v>
          </cell>
        </row>
        <row r="2179">
          <cell r="A2179" t="str">
            <v>38.10.070</v>
          </cell>
          <cell r="C2179" t="str">
            <v>Caixa de tomada e tampa basculante com rebaixo de 3 x (25 x 70 mm)</v>
          </cell>
          <cell r="D2179" t="str">
            <v>un</v>
          </cell>
          <cell r="E2179">
            <v>118.55</v>
          </cell>
          <cell r="F2179">
            <v>6.53</v>
          </cell>
          <cell r="G2179">
            <v>125.08</v>
          </cell>
        </row>
        <row r="2180">
          <cell r="A2180" t="str">
            <v>38.10.080</v>
          </cell>
          <cell r="C2180" t="str">
            <v>Caixa de tomada e tampa basculante com rebaixo de 4 x (25 x 70 mm)</v>
          </cell>
          <cell r="D2180" t="str">
            <v>un</v>
          </cell>
          <cell r="E2180">
            <v>245.89</v>
          </cell>
          <cell r="F2180">
            <v>6.53</v>
          </cell>
          <cell r="G2180">
            <v>252.42</v>
          </cell>
        </row>
        <row r="2181">
          <cell r="A2181" t="str">
            <v>38.10.090</v>
          </cell>
          <cell r="C2181" t="str">
            <v>Suporte de tomada para caixas com 2, 3 ou 4 vias</v>
          </cell>
          <cell r="D2181" t="str">
            <v>un</v>
          </cell>
          <cell r="E2181">
            <v>8.42</v>
          </cell>
          <cell r="F2181">
            <v>0.69</v>
          </cell>
          <cell r="G2181">
            <v>9.11</v>
          </cell>
        </row>
        <row r="2182">
          <cell r="A2182" t="str">
            <v>38.12</v>
          </cell>
          <cell r="B2182" t="str">
            <v>Leitos e acessórios</v>
          </cell>
        </row>
        <row r="2183">
          <cell r="A2183" t="str">
            <v>38.12.086</v>
          </cell>
          <cell r="C2183" t="str">
            <v>Leito para cabos, tipo pesado, em aço galvanizado de 300 x 100 mm - com acessórios</v>
          </cell>
          <cell r="D2183" t="str">
            <v>m</v>
          </cell>
          <cell r="E2183">
            <v>124.88</v>
          </cell>
          <cell r="F2183">
            <v>10.29</v>
          </cell>
          <cell r="G2183">
            <v>135.16999999999999</v>
          </cell>
        </row>
        <row r="2184">
          <cell r="A2184" t="str">
            <v>38.12.090</v>
          </cell>
          <cell r="C2184" t="str">
            <v>Leito para cabos, tipo pesado, em aço galvanizado de 400 x 100 mm - com acessórios</v>
          </cell>
          <cell r="D2184" t="str">
            <v>m</v>
          </cell>
          <cell r="E2184">
            <v>142.85</v>
          </cell>
          <cell r="F2184">
            <v>10.29</v>
          </cell>
          <cell r="G2184">
            <v>153.13999999999999</v>
          </cell>
        </row>
        <row r="2185">
          <cell r="A2185" t="str">
            <v>38.12.100</v>
          </cell>
          <cell r="C2185" t="str">
            <v>Leito para cabos, tipo pesado, em aço galvanizado de 600 x 100 mm - com acessórios</v>
          </cell>
          <cell r="D2185" t="str">
            <v>m</v>
          </cell>
          <cell r="E2185">
            <v>166.83</v>
          </cell>
          <cell r="F2185">
            <v>10.29</v>
          </cell>
          <cell r="G2185">
            <v>177.12</v>
          </cell>
        </row>
        <row r="2186">
          <cell r="A2186" t="str">
            <v>38.12.120</v>
          </cell>
          <cell r="C2186" t="str">
            <v>Leito para cabos, tipo pesado, em aço galvanizado de 500 x 100 mm - com acessórios</v>
          </cell>
          <cell r="D2186" t="str">
            <v>m</v>
          </cell>
          <cell r="E2186">
            <v>155.22999999999999</v>
          </cell>
          <cell r="F2186">
            <v>10.29</v>
          </cell>
          <cell r="G2186">
            <v>165.52</v>
          </cell>
        </row>
        <row r="2187">
          <cell r="A2187" t="str">
            <v>38.12.130</v>
          </cell>
          <cell r="C2187" t="str">
            <v>Leito para cabos, tipo pesado, em aço galvanizado de 800 x 100 mm - com acessórios</v>
          </cell>
          <cell r="D2187" t="str">
            <v>m</v>
          </cell>
          <cell r="E2187">
            <v>193.64</v>
          </cell>
          <cell r="F2187">
            <v>10.29</v>
          </cell>
          <cell r="G2187">
            <v>203.93</v>
          </cell>
        </row>
        <row r="2188">
          <cell r="A2188" t="str">
            <v>38.13</v>
          </cell>
          <cell r="B2188" t="str">
            <v>Eletroduto em polietileno de alta densidade</v>
          </cell>
        </row>
        <row r="2189">
          <cell r="A2189" t="str">
            <v>38.13.010</v>
          </cell>
          <cell r="C2189" t="str">
            <v>Eletroduto corrugado em polietileno de alta densidade, DN= 30 mm, com acessórios</v>
          </cell>
          <cell r="D2189" t="str">
            <v>m</v>
          </cell>
          <cell r="E2189">
            <v>5.39</v>
          </cell>
          <cell r="F2189">
            <v>1.37</v>
          </cell>
          <cell r="G2189">
            <v>6.76</v>
          </cell>
        </row>
        <row r="2190">
          <cell r="A2190" t="str">
            <v>38.13.016</v>
          </cell>
          <cell r="C2190" t="str">
            <v>Eletroduto corrugado em polietileno de alta densidade, DN= 40 mm, com acessórios</v>
          </cell>
          <cell r="D2190" t="str">
            <v>m</v>
          </cell>
          <cell r="E2190">
            <v>6.28</v>
          </cell>
          <cell r="F2190">
            <v>1.37</v>
          </cell>
          <cell r="G2190">
            <v>7.65</v>
          </cell>
        </row>
        <row r="2191">
          <cell r="A2191" t="str">
            <v>38.13.020</v>
          </cell>
          <cell r="C2191" t="str">
            <v>Eletroduto corrugado em polietileno de alta densidade, DN= 50 mm, com acessórios</v>
          </cell>
          <cell r="D2191" t="str">
            <v>m</v>
          </cell>
          <cell r="E2191">
            <v>8.35</v>
          </cell>
          <cell r="F2191">
            <v>1.37</v>
          </cell>
          <cell r="G2191">
            <v>9.7200000000000006</v>
          </cell>
        </row>
        <row r="2192">
          <cell r="A2192" t="str">
            <v>38.13.030</v>
          </cell>
          <cell r="C2192" t="str">
            <v>Eletroduto corrugado em polietileno de alta densidade, DN= 75 mm, com acessórios</v>
          </cell>
          <cell r="D2192" t="str">
            <v>m</v>
          </cell>
          <cell r="E2192">
            <v>11.88</v>
          </cell>
          <cell r="F2192">
            <v>1.37</v>
          </cell>
          <cell r="G2192">
            <v>13.25</v>
          </cell>
        </row>
        <row r="2193">
          <cell r="A2193" t="str">
            <v>38.13.040</v>
          </cell>
          <cell r="C2193" t="str">
            <v>Eletroduto corrugado em polietileno de alta densidade, DN= 100 mm, com acessórios</v>
          </cell>
          <cell r="D2193" t="str">
            <v>m</v>
          </cell>
          <cell r="E2193">
            <v>17.57</v>
          </cell>
          <cell r="F2193">
            <v>1.37</v>
          </cell>
          <cell r="G2193">
            <v>18.940000000000001</v>
          </cell>
        </row>
        <row r="2194">
          <cell r="A2194" t="str">
            <v>38.13.050</v>
          </cell>
          <cell r="C2194" t="str">
            <v>Eletroduto corrugado em polietileno de alta densidade, DN= 125 mm, com acessórios</v>
          </cell>
          <cell r="D2194" t="str">
            <v>m</v>
          </cell>
          <cell r="E2194">
            <v>30.54</v>
          </cell>
          <cell r="F2194">
            <v>1.37</v>
          </cell>
          <cell r="G2194">
            <v>31.91</v>
          </cell>
        </row>
        <row r="2195">
          <cell r="A2195" t="str">
            <v>38.13.060</v>
          </cell>
          <cell r="C2195" t="str">
            <v>Eletroduto corrugado em polietileno de alta densidade, DN= 150 mm, com acessórios</v>
          </cell>
          <cell r="D2195" t="str">
            <v>m</v>
          </cell>
          <cell r="E2195">
            <v>40.89</v>
          </cell>
          <cell r="F2195">
            <v>1.37</v>
          </cell>
          <cell r="G2195">
            <v>42.26</v>
          </cell>
        </row>
        <row r="2196">
          <cell r="A2196" t="str">
            <v>38.15</v>
          </cell>
          <cell r="B2196" t="str">
            <v>Eletroduto metálico flexível</v>
          </cell>
        </row>
        <row r="2197">
          <cell r="A2197" t="str">
            <v>38.15.010</v>
          </cell>
          <cell r="C2197" t="str">
            <v>Eletroduto metálico flexível com capa em PVC de 3/4´</v>
          </cell>
          <cell r="D2197" t="str">
            <v>m</v>
          </cell>
          <cell r="E2197">
            <v>6.38</v>
          </cell>
          <cell r="F2197">
            <v>12.06</v>
          </cell>
          <cell r="G2197">
            <v>18.440000000000001</v>
          </cell>
        </row>
        <row r="2198">
          <cell r="A2198" t="str">
            <v>38.15.020</v>
          </cell>
          <cell r="C2198" t="str">
            <v>Eletroduto metálico flexível com capa em PVC de 1´</v>
          </cell>
          <cell r="D2198" t="str">
            <v>m</v>
          </cell>
          <cell r="E2198">
            <v>9.42</v>
          </cell>
          <cell r="F2198">
            <v>12.06</v>
          </cell>
          <cell r="G2198">
            <v>21.48</v>
          </cell>
        </row>
        <row r="2199">
          <cell r="A2199" t="str">
            <v>38.15.040</v>
          </cell>
          <cell r="C2199" t="str">
            <v>Eletroduto metálico flexível com capa em PVC de 2´</v>
          </cell>
          <cell r="D2199" t="str">
            <v>m</v>
          </cell>
          <cell r="E2199">
            <v>22.4</v>
          </cell>
          <cell r="F2199">
            <v>12.06</v>
          </cell>
          <cell r="G2199">
            <v>34.46</v>
          </cell>
        </row>
        <row r="2200">
          <cell r="A2200" t="str">
            <v>38.15.110</v>
          </cell>
          <cell r="C2200" t="str">
            <v>Terminal macho fixo em latão zincado de 3/4´</v>
          </cell>
          <cell r="D2200" t="str">
            <v>un</v>
          </cell>
          <cell r="E2200">
            <v>9.84</v>
          </cell>
          <cell r="F2200">
            <v>2.33</v>
          </cell>
          <cell r="G2200">
            <v>12.17</v>
          </cell>
        </row>
        <row r="2201">
          <cell r="A2201" t="str">
            <v>38.15.120</v>
          </cell>
          <cell r="C2201" t="str">
            <v>Terminal macho fixo em latão zincado de 1´</v>
          </cell>
          <cell r="D2201" t="str">
            <v>un</v>
          </cell>
          <cell r="E2201">
            <v>15.12</v>
          </cell>
          <cell r="F2201">
            <v>2.33</v>
          </cell>
          <cell r="G2201">
            <v>17.45</v>
          </cell>
        </row>
        <row r="2202">
          <cell r="A2202" t="str">
            <v>38.15.140</v>
          </cell>
          <cell r="C2202" t="str">
            <v>Terminal macho fixo em latão zincado de 2´</v>
          </cell>
          <cell r="D2202" t="str">
            <v>un</v>
          </cell>
          <cell r="E2202">
            <v>41.72</v>
          </cell>
          <cell r="F2202">
            <v>2.33</v>
          </cell>
          <cell r="G2202">
            <v>44.05</v>
          </cell>
        </row>
        <row r="2203">
          <cell r="A2203" t="str">
            <v>38.15.310</v>
          </cell>
          <cell r="C2203" t="str">
            <v>Terminal macho giratório em latão zincado de 3/4´</v>
          </cell>
          <cell r="D2203" t="str">
            <v>un</v>
          </cell>
          <cell r="E2203">
            <v>11.08</v>
          </cell>
          <cell r="F2203">
            <v>2.33</v>
          </cell>
          <cell r="G2203">
            <v>13.41</v>
          </cell>
        </row>
        <row r="2204">
          <cell r="A2204" t="str">
            <v>38.15.320</v>
          </cell>
          <cell r="C2204" t="str">
            <v>Terminal macho giratório em latão zincado de 1´</v>
          </cell>
          <cell r="D2204" t="str">
            <v>un</v>
          </cell>
          <cell r="E2204">
            <v>16.79</v>
          </cell>
          <cell r="F2204">
            <v>2.33</v>
          </cell>
          <cell r="G2204">
            <v>19.12</v>
          </cell>
        </row>
        <row r="2205">
          <cell r="A2205" t="str">
            <v>38.15.340</v>
          </cell>
          <cell r="C2205" t="str">
            <v>Terminal macho giratório em latão zincado de 2´</v>
          </cell>
          <cell r="D2205" t="str">
            <v>un</v>
          </cell>
          <cell r="E2205">
            <v>48.47</v>
          </cell>
          <cell r="F2205">
            <v>2.33</v>
          </cell>
          <cell r="G2205">
            <v>50.8</v>
          </cell>
        </row>
        <row r="2206">
          <cell r="A2206" t="str">
            <v>38.16</v>
          </cell>
          <cell r="B2206" t="str">
            <v>Rodapé técnico e acessórios</v>
          </cell>
        </row>
        <row r="2207">
          <cell r="A2207" t="str">
            <v>38.16.030</v>
          </cell>
          <cell r="C2207" t="str">
            <v>Rodapé técnico triplo e tampa com pintura eletrostática</v>
          </cell>
          <cell r="D2207" t="str">
            <v>m</v>
          </cell>
          <cell r="E2207">
            <v>38.229999999999997</v>
          </cell>
          <cell r="F2207">
            <v>10.29</v>
          </cell>
          <cell r="G2207">
            <v>48.52</v>
          </cell>
        </row>
        <row r="2208">
          <cell r="A2208" t="str">
            <v>38.16.060</v>
          </cell>
          <cell r="C2208" t="str">
            <v>Curva horizontal tripla de 90°, interna ou externa e tampa com pintura eletrostática</v>
          </cell>
          <cell r="D2208" t="str">
            <v>un</v>
          </cell>
          <cell r="E2208">
            <v>38.61</v>
          </cell>
          <cell r="F2208">
            <v>17.149999999999999</v>
          </cell>
          <cell r="G2208">
            <v>55.76</v>
          </cell>
        </row>
        <row r="2209">
          <cell r="A2209" t="str">
            <v>38.16.080</v>
          </cell>
          <cell r="C2209" t="str">
            <v>Tê triplo de 90°, horizontal ou vertical e tampa com pintura eletrostática</v>
          </cell>
          <cell r="D2209" t="str">
            <v>un</v>
          </cell>
          <cell r="E2209">
            <v>52.67</v>
          </cell>
          <cell r="F2209">
            <v>17.149999999999999</v>
          </cell>
          <cell r="G2209">
            <v>69.819999999999993</v>
          </cell>
        </row>
        <row r="2210">
          <cell r="A2210" t="str">
            <v>38.16.090</v>
          </cell>
          <cell r="C2210" t="str">
            <v>Caixa para tomadas: de energia, RJ, sobressalente, interruptor ou espelho, com pintura eletrostática, para rodapé técnico triplo</v>
          </cell>
          <cell r="D2210" t="str">
            <v>un</v>
          </cell>
          <cell r="E2210">
            <v>11.48</v>
          </cell>
          <cell r="F2210">
            <v>6.53</v>
          </cell>
          <cell r="G2210">
            <v>18.010000000000002</v>
          </cell>
        </row>
        <row r="2211">
          <cell r="A2211" t="str">
            <v>38.16.110</v>
          </cell>
          <cell r="C2211" t="str">
            <v>Caixa de derivação embutida ou externa com pintura eletrostática, para rodapé técnico triplo</v>
          </cell>
          <cell r="D2211" t="str">
            <v>un</v>
          </cell>
          <cell r="E2211">
            <v>22.15</v>
          </cell>
          <cell r="F2211">
            <v>17.149999999999999</v>
          </cell>
          <cell r="G2211">
            <v>39.299999999999997</v>
          </cell>
        </row>
        <row r="2212">
          <cell r="A2212" t="str">
            <v>38.16.130</v>
          </cell>
          <cell r="C2212" t="str">
            <v>Caixa para tomadas: de energia, RJ, sobressalente, interruptor ou espelho, com pintura eletrostática, para rodapé técnico duplo</v>
          </cell>
          <cell r="D2212" t="str">
            <v>un</v>
          </cell>
          <cell r="E2212">
            <v>8.91</v>
          </cell>
          <cell r="F2212">
            <v>6.53</v>
          </cell>
          <cell r="G2212">
            <v>15.44</v>
          </cell>
        </row>
        <row r="2213">
          <cell r="A2213" t="str">
            <v>38.16.140</v>
          </cell>
          <cell r="C2213" t="str">
            <v>Terminal de fechamento ou mata junta com pintura eletrostática, para rodapé técnico triplo</v>
          </cell>
          <cell r="D2213" t="str">
            <v>un</v>
          </cell>
          <cell r="E2213">
            <v>5.44</v>
          </cell>
          <cell r="F2213">
            <v>5.14</v>
          </cell>
          <cell r="G2213">
            <v>10.58</v>
          </cell>
        </row>
        <row r="2214">
          <cell r="A2214" t="str">
            <v>38.16.150</v>
          </cell>
          <cell r="C2214" t="str">
            <v>Rodapé técnico duplo e tampa com pintura eletrostática</v>
          </cell>
          <cell r="D2214" t="str">
            <v>m</v>
          </cell>
          <cell r="E2214">
            <v>31.47</v>
          </cell>
          <cell r="F2214">
            <v>10.29</v>
          </cell>
          <cell r="G2214">
            <v>41.76</v>
          </cell>
        </row>
        <row r="2215">
          <cell r="A2215" t="str">
            <v>38.16.160</v>
          </cell>
          <cell r="C2215" t="str">
            <v>Curva vertical dupla de 90°, interna ou externa e tampa com pintura eletrostática</v>
          </cell>
          <cell r="D2215" t="str">
            <v>un</v>
          </cell>
          <cell r="E2215">
            <v>28.34</v>
          </cell>
          <cell r="F2215">
            <v>17.149999999999999</v>
          </cell>
          <cell r="G2215">
            <v>45.49</v>
          </cell>
        </row>
        <row r="2216">
          <cell r="A2216" t="str">
            <v>38.16.190</v>
          </cell>
          <cell r="C2216" t="str">
            <v>Terminal de fechamento ou mata junta com pintura eletrostática, para rodapé técnico duplo</v>
          </cell>
          <cell r="D2216" t="str">
            <v>un</v>
          </cell>
          <cell r="E2216">
            <v>3.56</v>
          </cell>
          <cell r="F2216">
            <v>5.14</v>
          </cell>
          <cell r="G2216">
            <v>8.6999999999999993</v>
          </cell>
        </row>
        <row r="2217">
          <cell r="A2217" t="str">
            <v>38.16.200</v>
          </cell>
          <cell r="C2217" t="str">
            <v>Curva horizontal dupla de 90°, interna ou externa e tampa com pintura eletrostática</v>
          </cell>
          <cell r="D2217" t="str">
            <v>un</v>
          </cell>
          <cell r="E2217">
            <v>28.31</v>
          </cell>
          <cell r="F2217">
            <v>17.149999999999999</v>
          </cell>
          <cell r="G2217">
            <v>45.46</v>
          </cell>
        </row>
        <row r="2218">
          <cell r="A2218" t="str">
            <v>38.16.230</v>
          </cell>
          <cell r="C2218" t="str">
            <v>Curva vertical tripla de 90°, interna ou externa e tampa com pintura eletrostática</v>
          </cell>
          <cell r="D2218" t="str">
            <v>un</v>
          </cell>
          <cell r="E2218">
            <v>41.32</v>
          </cell>
          <cell r="F2218">
            <v>17.149999999999999</v>
          </cell>
          <cell r="G2218">
            <v>58.47</v>
          </cell>
        </row>
        <row r="2219">
          <cell r="A2219" t="str">
            <v>38.16.250</v>
          </cell>
          <cell r="C2219" t="str">
            <v>Poste condutor metálico para distribuição, com suporte para tomadas elétricas e RJ, com pintura eletrostática, altura de 3 m</v>
          </cell>
          <cell r="D2219" t="str">
            <v>un</v>
          </cell>
          <cell r="E2219">
            <v>402.18</v>
          </cell>
          <cell r="F2219">
            <v>23.09</v>
          </cell>
          <cell r="G2219">
            <v>425.27</v>
          </cell>
        </row>
        <row r="2220">
          <cell r="A2220" t="str">
            <v>38.16.270</v>
          </cell>
          <cell r="C2220" t="str">
            <v>Caixa de derivação embutida ou externa para rodapé técnico duplo</v>
          </cell>
          <cell r="D2220" t="str">
            <v>un</v>
          </cell>
          <cell r="E2220">
            <v>21.32</v>
          </cell>
          <cell r="F2220">
            <v>17.149999999999999</v>
          </cell>
          <cell r="G2220">
            <v>38.47</v>
          </cell>
        </row>
        <row r="2221">
          <cell r="A2221" t="str">
            <v>38.19</v>
          </cell>
          <cell r="B2221" t="str">
            <v>Eletroduto em PVC corrugado flexível</v>
          </cell>
        </row>
        <row r="2222">
          <cell r="A2222" t="str">
            <v>38.19.020</v>
          </cell>
          <cell r="C2222" t="str">
            <v>Eletroduto de PVC corrugado flexível leve, diâmetro externo de 20 mm</v>
          </cell>
          <cell r="D2222" t="str">
            <v>m</v>
          </cell>
          <cell r="E2222">
            <v>1.62</v>
          </cell>
          <cell r="F2222">
            <v>10.29</v>
          </cell>
          <cell r="G2222">
            <v>11.91</v>
          </cell>
        </row>
        <row r="2223">
          <cell r="A2223" t="str">
            <v>38.19.030</v>
          </cell>
          <cell r="C2223" t="str">
            <v>Eletroduto de PVC corrugado flexível leve, diâmetro externo de 25 mm</v>
          </cell>
          <cell r="D2223" t="str">
            <v>m</v>
          </cell>
          <cell r="E2223">
            <v>1.95</v>
          </cell>
          <cell r="F2223">
            <v>10.29</v>
          </cell>
          <cell r="G2223">
            <v>12.24</v>
          </cell>
        </row>
        <row r="2224">
          <cell r="A2224" t="str">
            <v>38.19.040</v>
          </cell>
          <cell r="C2224" t="str">
            <v>Eletroduto de PVC corrugado flexível leve, diâmetro externo de 32 mm</v>
          </cell>
          <cell r="D2224" t="str">
            <v>m</v>
          </cell>
          <cell r="E2224">
            <v>3.15</v>
          </cell>
          <cell r="F2224">
            <v>10.29</v>
          </cell>
          <cell r="G2224">
            <v>13.44</v>
          </cell>
        </row>
        <row r="2225">
          <cell r="A2225" t="str">
            <v>38.19.210</v>
          </cell>
          <cell r="C2225" t="str">
            <v>Eletroduto de PVC corrugado flexível reforçado, diâmetro externo de 25 mm</v>
          </cell>
          <cell r="D2225" t="str">
            <v>m</v>
          </cell>
          <cell r="E2225">
            <v>2.3199999999999998</v>
          </cell>
          <cell r="F2225">
            <v>10.29</v>
          </cell>
          <cell r="G2225">
            <v>12.61</v>
          </cell>
        </row>
        <row r="2226">
          <cell r="A2226" t="str">
            <v>38.19.220</v>
          </cell>
          <cell r="C2226" t="str">
            <v>Eletroduto de PVC corrugado flexível reforçado, diâmetro externo de 32 mm</v>
          </cell>
          <cell r="D2226" t="str">
            <v>m</v>
          </cell>
          <cell r="E2226">
            <v>3.82</v>
          </cell>
          <cell r="F2226">
            <v>10.29</v>
          </cell>
          <cell r="G2226">
            <v>14.11</v>
          </cell>
        </row>
        <row r="2227">
          <cell r="A2227" t="str">
            <v>38.20</v>
          </cell>
          <cell r="B2227" t="str">
            <v>Reparos, conservações e complementos - GRUPO 38</v>
          </cell>
        </row>
        <row r="2228">
          <cell r="A2228" t="str">
            <v>38.20.010</v>
          </cell>
          <cell r="C2228" t="str">
            <v>Recolocação de perfilado 38x38 mm</v>
          </cell>
          <cell r="D2228" t="str">
            <v>m</v>
          </cell>
          <cell r="E2228">
            <v>0</v>
          </cell>
          <cell r="F2228">
            <v>8.56</v>
          </cell>
          <cell r="G2228">
            <v>8.56</v>
          </cell>
        </row>
        <row r="2229">
          <cell r="A2229" t="str">
            <v>38.20.020</v>
          </cell>
          <cell r="C2229" t="str">
            <v>Recolocação de vergalhão</v>
          </cell>
          <cell r="D2229" t="str">
            <v>m</v>
          </cell>
          <cell r="E2229">
            <v>0</v>
          </cell>
          <cell r="F2229">
            <v>13.71</v>
          </cell>
          <cell r="G2229">
            <v>13.71</v>
          </cell>
        </row>
        <row r="2230">
          <cell r="A2230" t="str">
            <v>38.20.030</v>
          </cell>
          <cell r="C2230" t="str">
            <v>Recolocação de caixa de tomada para perfilado</v>
          </cell>
          <cell r="D2230" t="str">
            <v>un</v>
          </cell>
          <cell r="E2230">
            <v>0</v>
          </cell>
          <cell r="F2230">
            <v>10.29</v>
          </cell>
          <cell r="G2230">
            <v>10.29</v>
          </cell>
        </row>
        <row r="2231">
          <cell r="A2231" t="str">
            <v>38.20.040</v>
          </cell>
          <cell r="C2231" t="str">
            <v>Recolocação de eletrodutos</v>
          </cell>
          <cell r="D2231" t="str">
            <v>m</v>
          </cell>
          <cell r="E2231">
            <v>0</v>
          </cell>
          <cell r="F2231">
            <v>34.270000000000003</v>
          </cell>
          <cell r="G2231">
            <v>34.270000000000003</v>
          </cell>
        </row>
        <row r="2232">
          <cell r="A2232" t="str">
            <v>38.21</v>
          </cell>
          <cell r="B2232" t="str">
            <v>Eletrocalha e acessórios</v>
          </cell>
        </row>
        <row r="2233">
          <cell r="A2233" t="str">
            <v>38.21.110</v>
          </cell>
          <cell r="C2233" t="str">
            <v>Eletrocalha lisa galvanizada a fogo, 50 x 50 mm, com acessórios</v>
          </cell>
          <cell r="D2233" t="str">
            <v>m</v>
          </cell>
          <cell r="E2233">
            <v>26.79</v>
          </cell>
          <cell r="F2233">
            <v>17.149999999999999</v>
          </cell>
          <cell r="G2233">
            <v>43.94</v>
          </cell>
        </row>
        <row r="2234">
          <cell r="A2234" t="str">
            <v>38.21.120</v>
          </cell>
          <cell r="C2234" t="str">
            <v>Eletrocalha lisa galvanizada a fogo, 100 x 50 mm, com acessórios</v>
          </cell>
          <cell r="D2234" t="str">
            <v>m</v>
          </cell>
          <cell r="E2234">
            <v>35.36</v>
          </cell>
          <cell r="F2234">
            <v>17.149999999999999</v>
          </cell>
          <cell r="G2234">
            <v>52.51</v>
          </cell>
        </row>
        <row r="2235">
          <cell r="A2235" t="str">
            <v>38.21.130</v>
          </cell>
          <cell r="C2235" t="str">
            <v>Eletrocalha lisa galvanizada a fogo, 150 x 50 mm, com acessórios</v>
          </cell>
          <cell r="D2235" t="str">
            <v>m</v>
          </cell>
          <cell r="E2235">
            <v>45.29</v>
          </cell>
          <cell r="F2235">
            <v>17.149999999999999</v>
          </cell>
          <cell r="G2235">
            <v>62.44</v>
          </cell>
        </row>
        <row r="2236">
          <cell r="A2236" t="str">
            <v>38.21.140</v>
          </cell>
          <cell r="C2236" t="str">
            <v>Eletrocalha lisa galvanizada a fogo, 200 x 50 mm, com acessórios</v>
          </cell>
          <cell r="D2236" t="str">
            <v>m</v>
          </cell>
          <cell r="E2236">
            <v>52.66</v>
          </cell>
          <cell r="F2236">
            <v>17.149999999999999</v>
          </cell>
          <cell r="G2236">
            <v>69.81</v>
          </cell>
        </row>
        <row r="2237">
          <cell r="A2237" t="str">
            <v>38.21.150</v>
          </cell>
          <cell r="C2237" t="str">
            <v>Eletrocalha lisa galvanizada a fogo, 250 x 50 mm, com acessórios</v>
          </cell>
          <cell r="D2237" t="str">
            <v>m</v>
          </cell>
          <cell r="E2237">
            <v>61.45</v>
          </cell>
          <cell r="F2237">
            <v>17.149999999999999</v>
          </cell>
          <cell r="G2237">
            <v>78.599999999999994</v>
          </cell>
        </row>
        <row r="2238">
          <cell r="A2238" t="str">
            <v>38.21.310</v>
          </cell>
          <cell r="C2238" t="str">
            <v>Eletrocalha lisa galvanizada a fogo, 100 x 100 mm, com acessórios</v>
          </cell>
          <cell r="D2238" t="str">
            <v>m</v>
          </cell>
          <cell r="E2238">
            <v>53.39</v>
          </cell>
          <cell r="F2238">
            <v>25.71</v>
          </cell>
          <cell r="G2238">
            <v>79.099999999999994</v>
          </cell>
        </row>
        <row r="2239">
          <cell r="A2239" t="str">
            <v>38.21.320</v>
          </cell>
          <cell r="C2239" t="str">
            <v>Eletrocalha lisa galvanizada a fogo, 150 x 100 mm, com acessórios</v>
          </cell>
          <cell r="D2239" t="str">
            <v>m</v>
          </cell>
          <cell r="E2239">
            <v>61.62</v>
          </cell>
          <cell r="F2239">
            <v>25.71</v>
          </cell>
          <cell r="G2239">
            <v>87.33</v>
          </cell>
        </row>
        <row r="2240">
          <cell r="A2240" t="str">
            <v>38.21.330</v>
          </cell>
          <cell r="C2240" t="str">
            <v>Eletrocalha lisa galvanizada a fogo, 200 x 100 mm, com acessórios</v>
          </cell>
          <cell r="D2240" t="str">
            <v>m</v>
          </cell>
          <cell r="E2240">
            <v>73.010000000000005</v>
          </cell>
          <cell r="F2240">
            <v>25.71</v>
          </cell>
          <cell r="G2240">
            <v>98.72</v>
          </cell>
        </row>
        <row r="2241">
          <cell r="A2241" t="str">
            <v>38.21.340</v>
          </cell>
          <cell r="C2241" t="str">
            <v>Eletrocalha lisa galvanizada a fogo, 250 x 100 mm, com acessórios</v>
          </cell>
          <cell r="D2241" t="str">
            <v>m</v>
          </cell>
          <cell r="E2241">
            <v>77.36</v>
          </cell>
          <cell r="F2241">
            <v>25.71</v>
          </cell>
          <cell r="G2241">
            <v>103.07</v>
          </cell>
        </row>
        <row r="2242">
          <cell r="A2242" t="str">
            <v>38.21.350</v>
          </cell>
          <cell r="C2242" t="str">
            <v>Eletrocalha lisa galvanizada a fogo, 300 x 100 mm, com acessórios</v>
          </cell>
          <cell r="D2242" t="str">
            <v>m</v>
          </cell>
          <cell r="E2242">
            <v>89.31</v>
          </cell>
          <cell r="F2242">
            <v>34.270000000000003</v>
          </cell>
          <cell r="G2242">
            <v>123.58</v>
          </cell>
        </row>
        <row r="2243">
          <cell r="A2243" t="str">
            <v>38.21.360</v>
          </cell>
          <cell r="C2243" t="str">
            <v>Eletrocalha lisa galvanizada a fogo, 400 x 100 mm, com acessórios</v>
          </cell>
          <cell r="D2243" t="str">
            <v>m</v>
          </cell>
          <cell r="E2243">
            <v>133.11000000000001</v>
          </cell>
          <cell r="F2243">
            <v>34.270000000000003</v>
          </cell>
          <cell r="G2243">
            <v>167.38</v>
          </cell>
        </row>
        <row r="2244">
          <cell r="A2244" t="str">
            <v>38.21.920</v>
          </cell>
          <cell r="C2244" t="str">
            <v>Eletrocalha perfurada galvanizada a fogo, 100 x 50 mm, com acessórios</v>
          </cell>
          <cell r="D2244" t="str">
            <v>m</v>
          </cell>
          <cell r="E2244">
            <v>36.880000000000003</v>
          </cell>
          <cell r="F2244">
            <v>17.149999999999999</v>
          </cell>
          <cell r="G2244">
            <v>54.03</v>
          </cell>
        </row>
        <row r="2245">
          <cell r="A2245" t="str">
            <v>38.21.930</v>
          </cell>
          <cell r="C2245" t="str">
            <v>Eletrocalha perfurada galvanizada a fogo, 150 x 50 mm, com acessórios</v>
          </cell>
          <cell r="D2245" t="str">
            <v>m</v>
          </cell>
          <cell r="E2245">
            <v>45.8</v>
          </cell>
          <cell r="F2245">
            <v>17.149999999999999</v>
          </cell>
          <cell r="G2245">
            <v>62.95</v>
          </cell>
        </row>
        <row r="2246">
          <cell r="A2246" t="str">
            <v>38.21.940</v>
          </cell>
          <cell r="C2246" t="str">
            <v>Eletrocalha perfurada galvanizada a fogo, 200 x 50 mm, com acessórios</v>
          </cell>
          <cell r="D2246" t="str">
            <v>m</v>
          </cell>
          <cell r="E2246">
            <v>53.07</v>
          </cell>
          <cell r="F2246">
            <v>17.149999999999999</v>
          </cell>
          <cell r="G2246">
            <v>70.22</v>
          </cell>
        </row>
        <row r="2247">
          <cell r="A2247" t="str">
            <v>38.21.950</v>
          </cell>
          <cell r="C2247" t="str">
            <v>Eletrocalha perfurada galvanizada a fogo, 250 x 50 mm, com acessórios</v>
          </cell>
          <cell r="D2247" t="str">
            <v>m</v>
          </cell>
          <cell r="E2247">
            <v>67.569999999999993</v>
          </cell>
          <cell r="F2247">
            <v>17.149999999999999</v>
          </cell>
          <cell r="G2247">
            <v>84.72</v>
          </cell>
        </row>
        <row r="2248">
          <cell r="A2248" t="str">
            <v>38.22</v>
          </cell>
          <cell r="B2248" t="str">
            <v>Eletrocalha e acessórios.</v>
          </cell>
        </row>
        <row r="2249">
          <cell r="A2249" t="str">
            <v>38.22.120</v>
          </cell>
          <cell r="C2249" t="str">
            <v>Eletrocalha perfurada galvanizada a fogo, 150x100mm, com acessórios</v>
          </cell>
          <cell r="D2249" t="str">
            <v>m</v>
          </cell>
          <cell r="E2249">
            <v>66.47</v>
          </cell>
          <cell r="F2249">
            <v>25.71</v>
          </cell>
          <cell r="G2249">
            <v>92.18</v>
          </cell>
        </row>
        <row r="2250">
          <cell r="A2250" t="str">
            <v>38.22.130</v>
          </cell>
          <cell r="C2250" t="str">
            <v>Eletrocalha perfurada galvanizada a fogo, 200x100mm, com acessórios</v>
          </cell>
          <cell r="D2250" t="str">
            <v>m</v>
          </cell>
          <cell r="E2250">
            <v>73.27</v>
          </cell>
          <cell r="F2250">
            <v>25.71</v>
          </cell>
          <cell r="G2250">
            <v>98.98</v>
          </cell>
        </row>
        <row r="2251">
          <cell r="A2251" t="str">
            <v>38.22.140</v>
          </cell>
          <cell r="C2251" t="str">
            <v>Eletrocalha perfurada galvanizada a fogo, 250x100mm, com acessórios</v>
          </cell>
          <cell r="D2251" t="str">
            <v>m</v>
          </cell>
          <cell r="E2251">
            <v>82.65</v>
          </cell>
          <cell r="F2251">
            <v>25.71</v>
          </cell>
          <cell r="G2251">
            <v>108.36</v>
          </cell>
        </row>
        <row r="2252">
          <cell r="A2252" t="str">
            <v>38.22.150</v>
          </cell>
          <cell r="C2252" t="str">
            <v>Eletrocalha perfurada galvanizada a fogo, 300x100mm, com acessórios</v>
          </cell>
          <cell r="D2252" t="str">
            <v>m</v>
          </cell>
          <cell r="E2252">
            <v>88.65</v>
          </cell>
          <cell r="F2252">
            <v>34.270000000000003</v>
          </cell>
          <cell r="G2252">
            <v>122.92</v>
          </cell>
        </row>
        <row r="2253">
          <cell r="A2253" t="str">
            <v>38.22.160</v>
          </cell>
          <cell r="C2253" t="str">
            <v>Eletrocalha perfurada galvanizada a fogo, 400x100mm, com acessórios</v>
          </cell>
          <cell r="D2253" t="str">
            <v>m</v>
          </cell>
          <cell r="E2253">
            <v>136.84</v>
          </cell>
          <cell r="F2253">
            <v>34.270000000000003</v>
          </cell>
          <cell r="G2253">
            <v>171.11</v>
          </cell>
        </row>
        <row r="2254">
          <cell r="A2254" t="str">
            <v>38.22.610</v>
          </cell>
          <cell r="C2254" t="str">
            <v>Tampa de encaixe para eletrocalha, galvanizada a fogo, L= 50mm</v>
          </cell>
          <cell r="D2254" t="str">
            <v>m</v>
          </cell>
          <cell r="E2254">
            <v>12.6</v>
          </cell>
          <cell r="F2254">
            <v>1.7</v>
          </cell>
          <cell r="G2254">
            <v>14.3</v>
          </cell>
        </row>
        <row r="2255">
          <cell r="A2255" t="str">
            <v>38.22.620</v>
          </cell>
          <cell r="C2255" t="str">
            <v>Tampa de encaixe para eletrocalha, galvanizada a fogo, L= 100mm</v>
          </cell>
          <cell r="D2255" t="str">
            <v>m</v>
          </cell>
          <cell r="E2255">
            <v>20.9</v>
          </cell>
          <cell r="F2255">
            <v>1.7</v>
          </cell>
          <cell r="G2255">
            <v>22.6</v>
          </cell>
        </row>
        <row r="2256">
          <cell r="A2256" t="str">
            <v>38.22.630</v>
          </cell>
          <cell r="C2256" t="str">
            <v>Tampa de encaixe para eletrocalha, galvanizada a fogo, L= 150mm</v>
          </cell>
          <cell r="D2256" t="str">
            <v>m</v>
          </cell>
          <cell r="E2256">
            <v>30.49</v>
          </cell>
          <cell r="F2256">
            <v>1.7</v>
          </cell>
          <cell r="G2256">
            <v>32.19</v>
          </cell>
        </row>
        <row r="2257">
          <cell r="A2257" t="str">
            <v>38.22.640</v>
          </cell>
          <cell r="C2257" t="str">
            <v>Tampa de encaixe para eletrocalha, galvanizada a fogo, L= 200mm</v>
          </cell>
          <cell r="D2257" t="str">
            <v>m</v>
          </cell>
          <cell r="E2257">
            <v>38.82</v>
          </cell>
          <cell r="F2257">
            <v>1.7</v>
          </cell>
          <cell r="G2257">
            <v>40.520000000000003</v>
          </cell>
        </row>
        <row r="2258">
          <cell r="A2258" t="str">
            <v>38.22.650</v>
          </cell>
          <cell r="C2258" t="str">
            <v>Tampa de encaixe para eletrocalha, galvanizada a fogo, L= 250mm</v>
          </cell>
          <cell r="D2258" t="str">
            <v>m</v>
          </cell>
          <cell r="E2258">
            <v>48.96</v>
          </cell>
          <cell r="F2258">
            <v>1.7</v>
          </cell>
          <cell r="G2258">
            <v>50.66</v>
          </cell>
        </row>
        <row r="2259">
          <cell r="A2259" t="str">
            <v>38.22.660</v>
          </cell>
          <cell r="C2259" t="str">
            <v>Tampa de encaixe para eletrocalha, galvanizada a fogo, L= 300mm</v>
          </cell>
          <cell r="D2259" t="str">
            <v>m</v>
          </cell>
          <cell r="E2259">
            <v>58.85</v>
          </cell>
          <cell r="F2259">
            <v>1.7</v>
          </cell>
          <cell r="G2259">
            <v>60.55</v>
          </cell>
        </row>
        <row r="2260">
          <cell r="A2260" t="str">
            <v>38.22.670</v>
          </cell>
          <cell r="C2260" t="str">
            <v>Tampa de encaixe para eletrocalha, galvanizada a fogo, L= 400mm</v>
          </cell>
          <cell r="D2260" t="str">
            <v>m</v>
          </cell>
          <cell r="E2260">
            <v>67.52</v>
          </cell>
          <cell r="F2260">
            <v>1.7</v>
          </cell>
          <cell r="G2260">
            <v>69.22</v>
          </cell>
        </row>
        <row r="2261">
          <cell r="A2261" t="str">
            <v>38.23</v>
          </cell>
          <cell r="B2261" t="str">
            <v>Eletrocalha e acessórios..</v>
          </cell>
        </row>
        <row r="2262">
          <cell r="A2262" t="str">
            <v>38.23.010</v>
          </cell>
          <cell r="C2262" t="str">
            <v>Suporte para eletrocalha, galvanizado a fogo, 50x50mm</v>
          </cell>
          <cell r="D2262" t="str">
            <v>un</v>
          </cell>
          <cell r="E2262">
            <v>3.4</v>
          </cell>
          <cell r="F2262">
            <v>8.56</v>
          </cell>
          <cell r="G2262">
            <v>11.96</v>
          </cell>
        </row>
        <row r="2263">
          <cell r="A2263" t="str">
            <v>38.23.020</v>
          </cell>
          <cell r="C2263" t="str">
            <v>Suporte para eletrocalha, galvanizado a fogo, 100x50mm</v>
          </cell>
          <cell r="D2263" t="str">
            <v>un</v>
          </cell>
          <cell r="E2263">
            <v>4.0599999999999996</v>
          </cell>
          <cell r="F2263">
            <v>8.56</v>
          </cell>
          <cell r="G2263">
            <v>12.62</v>
          </cell>
        </row>
        <row r="2264">
          <cell r="A2264" t="str">
            <v>38.23.030</v>
          </cell>
          <cell r="C2264" t="str">
            <v>Suporte para eletrocalha, galvanizado a fogo, 150x50mm</v>
          </cell>
          <cell r="D2264" t="str">
            <v>un</v>
          </cell>
          <cell r="E2264">
            <v>5.32</v>
          </cell>
          <cell r="F2264">
            <v>8.56</v>
          </cell>
          <cell r="G2264">
            <v>13.88</v>
          </cell>
        </row>
        <row r="2265">
          <cell r="A2265" t="str">
            <v>38.23.040</v>
          </cell>
          <cell r="C2265" t="str">
            <v>Suporte para eletrocalha, galvanizado a fogo, 200x50mm</v>
          </cell>
          <cell r="D2265" t="str">
            <v>un</v>
          </cell>
          <cell r="E2265">
            <v>6.64</v>
          </cell>
          <cell r="F2265">
            <v>8.56</v>
          </cell>
          <cell r="G2265">
            <v>15.2</v>
          </cell>
        </row>
        <row r="2266">
          <cell r="A2266" t="str">
            <v>38.23.050</v>
          </cell>
          <cell r="C2266" t="str">
            <v>Suporte para eletrocalha, galvanizado a fogo, 250x50mm</v>
          </cell>
          <cell r="D2266" t="str">
            <v>un</v>
          </cell>
          <cell r="E2266">
            <v>7.3</v>
          </cell>
          <cell r="F2266">
            <v>8.56</v>
          </cell>
          <cell r="G2266">
            <v>15.86</v>
          </cell>
        </row>
        <row r="2267">
          <cell r="A2267" t="str">
            <v>38.23.060</v>
          </cell>
          <cell r="C2267" t="str">
            <v>Suporte para eletrocalha, galvanizado a fogo, 300x50mm</v>
          </cell>
          <cell r="D2267" t="str">
            <v>un</v>
          </cell>
          <cell r="E2267">
            <v>8.25</v>
          </cell>
          <cell r="F2267">
            <v>8.56</v>
          </cell>
          <cell r="G2267">
            <v>16.809999999999999</v>
          </cell>
        </row>
        <row r="2268">
          <cell r="A2268" t="str">
            <v>38.23.110</v>
          </cell>
          <cell r="C2268" t="str">
            <v>Suporte para eletrocalha, galvanizado a fogo, 100x100mm</v>
          </cell>
          <cell r="D2268" t="str">
            <v>un</v>
          </cell>
          <cell r="E2268">
            <v>5.27</v>
          </cell>
          <cell r="F2268">
            <v>8.56</v>
          </cell>
          <cell r="G2268">
            <v>13.83</v>
          </cell>
        </row>
        <row r="2269">
          <cell r="A2269" t="str">
            <v>38.23.120</v>
          </cell>
          <cell r="C2269" t="str">
            <v>Suporte para eletrocalha, galvanizado a fogo, 150x100mm</v>
          </cell>
          <cell r="D2269" t="str">
            <v>un</v>
          </cell>
          <cell r="E2269">
            <v>6.49</v>
          </cell>
          <cell r="F2269">
            <v>8.56</v>
          </cell>
          <cell r="G2269">
            <v>15.05</v>
          </cell>
        </row>
        <row r="2270">
          <cell r="A2270" t="str">
            <v>38.23.130</v>
          </cell>
          <cell r="C2270" t="str">
            <v>Suporte para eletrocalha, galvanizado a fogo, 200x100mm</v>
          </cell>
          <cell r="D2270" t="str">
            <v>un</v>
          </cell>
          <cell r="E2270">
            <v>7.46</v>
          </cell>
          <cell r="F2270">
            <v>8.56</v>
          </cell>
          <cell r="G2270">
            <v>16.02</v>
          </cell>
        </row>
        <row r="2271">
          <cell r="A2271" t="str">
            <v>38.23.140</v>
          </cell>
          <cell r="C2271" t="str">
            <v>Suporte para eletrocalha, galvanizado a fogo, 250x100mm</v>
          </cell>
          <cell r="D2271" t="str">
            <v>un</v>
          </cell>
          <cell r="E2271">
            <v>8.85</v>
          </cell>
          <cell r="F2271">
            <v>8.56</v>
          </cell>
          <cell r="G2271">
            <v>17.41</v>
          </cell>
        </row>
        <row r="2272">
          <cell r="A2272" t="str">
            <v>38.23.150</v>
          </cell>
          <cell r="C2272" t="str">
            <v>Suporte para eletrocalha, galvanizado a fogo, 300x100mm</v>
          </cell>
          <cell r="D2272" t="str">
            <v>un</v>
          </cell>
          <cell r="E2272">
            <v>9.6199999999999992</v>
          </cell>
          <cell r="F2272">
            <v>8.56</v>
          </cell>
          <cell r="G2272">
            <v>18.18</v>
          </cell>
        </row>
        <row r="2273">
          <cell r="A2273" t="str">
            <v>38.23.160</v>
          </cell>
          <cell r="C2273" t="str">
            <v>Suporte para eletrocalha, galvanizado a fogo, 400x100mm</v>
          </cell>
          <cell r="D2273" t="str">
            <v>un</v>
          </cell>
          <cell r="E2273">
            <v>11.86</v>
          </cell>
          <cell r="F2273">
            <v>8.56</v>
          </cell>
          <cell r="G2273">
            <v>20.420000000000002</v>
          </cell>
        </row>
        <row r="2274">
          <cell r="A2274" t="str">
            <v>38.23.210</v>
          </cell>
          <cell r="C2274" t="str">
            <v>Mão francesa simples, galvanizada a fogo, L= 200mm</v>
          </cell>
          <cell r="D2274" t="str">
            <v>un</v>
          </cell>
          <cell r="E2274">
            <v>7.54</v>
          </cell>
          <cell r="F2274">
            <v>8.56</v>
          </cell>
          <cell r="G2274">
            <v>16.100000000000001</v>
          </cell>
        </row>
        <row r="2275">
          <cell r="A2275" t="str">
            <v>38.23.220</v>
          </cell>
          <cell r="C2275" t="str">
            <v>Mão francesa simples, galvanizada a fogo, L= 300mm</v>
          </cell>
          <cell r="D2275" t="str">
            <v>un</v>
          </cell>
          <cell r="E2275">
            <v>9.68</v>
          </cell>
          <cell r="F2275">
            <v>8.56</v>
          </cell>
          <cell r="G2275">
            <v>18.239999999999998</v>
          </cell>
        </row>
        <row r="2276">
          <cell r="A2276" t="str">
            <v>38.23.230</v>
          </cell>
          <cell r="C2276" t="str">
            <v>Mão francesa simples, galvanizada a fogo, L= 400mm</v>
          </cell>
          <cell r="D2276" t="str">
            <v>un</v>
          </cell>
          <cell r="E2276">
            <v>12.17</v>
          </cell>
          <cell r="F2276">
            <v>8.56</v>
          </cell>
          <cell r="G2276">
            <v>20.73</v>
          </cell>
        </row>
        <row r="2277">
          <cell r="A2277" t="str">
            <v>38.23.240</v>
          </cell>
          <cell r="C2277" t="str">
            <v>Mão francesa simples, galvanizada a fogo, L= 500mm</v>
          </cell>
          <cell r="D2277" t="str">
            <v>un</v>
          </cell>
          <cell r="E2277">
            <v>14.93</v>
          </cell>
          <cell r="F2277">
            <v>8.56</v>
          </cell>
          <cell r="G2277">
            <v>23.49</v>
          </cell>
        </row>
        <row r="2278">
          <cell r="A2278" t="str">
            <v>38.23.310</v>
          </cell>
          <cell r="C2278" t="str">
            <v>Mão francesa dupla, galvanizada a fogo, L= 300mm</v>
          </cell>
          <cell r="D2278" t="str">
            <v>un</v>
          </cell>
          <cell r="E2278">
            <v>21.3</v>
          </cell>
          <cell r="F2278">
            <v>12</v>
          </cell>
          <cell r="G2278">
            <v>33.299999999999997</v>
          </cell>
        </row>
        <row r="2279">
          <cell r="A2279" t="str">
            <v>38.23.320</v>
          </cell>
          <cell r="C2279" t="str">
            <v>Mão francesa dupla, galvanizada a fogo, L= 400mm</v>
          </cell>
          <cell r="D2279" t="str">
            <v>un</v>
          </cell>
          <cell r="E2279">
            <v>25.86</v>
          </cell>
          <cell r="F2279">
            <v>12</v>
          </cell>
          <cell r="G2279">
            <v>37.86</v>
          </cell>
        </row>
        <row r="2280">
          <cell r="A2280" t="str">
            <v>38.23.330</v>
          </cell>
          <cell r="C2280" t="str">
            <v>Mão francesa dupla, galvanizada a fogo, L= 500mm</v>
          </cell>
          <cell r="D2280" t="str">
            <v>un</v>
          </cell>
          <cell r="E2280">
            <v>31.35</v>
          </cell>
          <cell r="F2280">
            <v>12</v>
          </cell>
          <cell r="G2280">
            <v>43.35</v>
          </cell>
        </row>
        <row r="2281">
          <cell r="A2281" t="str">
            <v>39</v>
          </cell>
          <cell r="B2281" t="str">
            <v>CONDUTOR E ENFIAÇÃO DE ENERGIA ELÉTRICA E TELEFONIA</v>
          </cell>
        </row>
        <row r="2282">
          <cell r="A2282" t="str">
            <v>39.02</v>
          </cell>
          <cell r="B2282" t="str">
            <v>Cabo de cobre, isolamento 450V / 750 V, isolação em PVC 70°C</v>
          </cell>
        </row>
        <row r="2283">
          <cell r="A2283" t="str">
            <v>39.02.010</v>
          </cell>
          <cell r="C2283" t="str">
            <v>Cabo de cobre de 1,5 mm², isolamento 750 V - isolação em PVC 70°C</v>
          </cell>
          <cell r="D2283" t="str">
            <v>m</v>
          </cell>
          <cell r="E2283">
            <v>1.06</v>
          </cell>
          <cell r="F2283">
            <v>1.37</v>
          </cell>
          <cell r="G2283">
            <v>2.4300000000000002</v>
          </cell>
        </row>
        <row r="2284">
          <cell r="A2284" t="str">
            <v>39.02.016</v>
          </cell>
          <cell r="C2284" t="str">
            <v>Cabo de cobre de 2,5 mm², isolamento 750 V - isolação em PVC 70°C</v>
          </cell>
          <cell r="D2284" t="str">
            <v>m</v>
          </cell>
          <cell r="E2284">
            <v>1.89</v>
          </cell>
          <cell r="F2284">
            <v>1.37</v>
          </cell>
          <cell r="G2284">
            <v>3.26</v>
          </cell>
        </row>
        <row r="2285">
          <cell r="A2285" t="str">
            <v>39.02.020</v>
          </cell>
          <cell r="C2285" t="str">
            <v>Cabo de cobre de 4 mm², isolamento 750 V - isolação em PVC 70°C</v>
          </cell>
          <cell r="D2285" t="str">
            <v>m</v>
          </cell>
          <cell r="E2285">
            <v>3.03</v>
          </cell>
          <cell r="F2285">
            <v>2.0499999999999998</v>
          </cell>
          <cell r="G2285">
            <v>5.08</v>
          </cell>
        </row>
        <row r="2286">
          <cell r="A2286" t="str">
            <v>39.02.030</v>
          </cell>
          <cell r="C2286" t="str">
            <v>Cabo de cobre de 6 mm², isolamento 750 V - isolação em PVC 70°C</v>
          </cell>
          <cell r="D2286" t="str">
            <v>m</v>
          </cell>
          <cell r="E2286">
            <v>4.6500000000000004</v>
          </cell>
          <cell r="F2286">
            <v>2.39</v>
          </cell>
          <cell r="G2286">
            <v>7.04</v>
          </cell>
        </row>
        <row r="2287">
          <cell r="A2287" t="str">
            <v>39.02.040</v>
          </cell>
          <cell r="C2287" t="str">
            <v>Cabo de cobre de 10 mm², isolamento 750 V - isolação em PVC 70°C</v>
          </cell>
          <cell r="D2287" t="str">
            <v>m</v>
          </cell>
          <cell r="E2287">
            <v>7.21</v>
          </cell>
          <cell r="F2287">
            <v>2.73</v>
          </cell>
          <cell r="G2287">
            <v>9.94</v>
          </cell>
        </row>
        <row r="2288">
          <cell r="A2288" t="str">
            <v>39.03</v>
          </cell>
          <cell r="B2288" t="str">
            <v>Cabo de cobre, isolamento 0,6/1kV, isolação em PVC 70°C</v>
          </cell>
        </row>
        <row r="2289">
          <cell r="A2289" t="str">
            <v>39.03.160</v>
          </cell>
          <cell r="C2289" t="str">
            <v>Cabo de cobre de 1,5 mm², isolamento 0,6/1 kV - isolação em PVC 70°C</v>
          </cell>
          <cell r="D2289" t="str">
            <v>m</v>
          </cell>
          <cell r="E2289">
            <v>1.43</v>
          </cell>
          <cell r="F2289">
            <v>1.37</v>
          </cell>
          <cell r="G2289">
            <v>2.8</v>
          </cell>
        </row>
        <row r="2290">
          <cell r="A2290" t="str">
            <v>39.03.170</v>
          </cell>
          <cell r="C2290" t="str">
            <v>Cabo de cobre de 2,5 mm², isolamento 0,6/1 kV - isolação em PVC 70°C</v>
          </cell>
          <cell r="D2290" t="str">
            <v>m</v>
          </cell>
          <cell r="E2290">
            <v>2.31</v>
          </cell>
          <cell r="F2290">
            <v>1.7</v>
          </cell>
          <cell r="G2290">
            <v>4.01</v>
          </cell>
        </row>
        <row r="2291">
          <cell r="A2291" t="str">
            <v>39.03.174</v>
          </cell>
          <cell r="C2291" t="str">
            <v>Cabo de cobre de 4 mm², isolamento 0,6/1 kV - isolação em PVC 70°C.</v>
          </cell>
          <cell r="D2291" t="str">
            <v>m</v>
          </cell>
          <cell r="E2291">
            <v>3.43</v>
          </cell>
          <cell r="F2291">
            <v>2.0499999999999998</v>
          </cell>
          <cell r="G2291">
            <v>5.48</v>
          </cell>
        </row>
        <row r="2292">
          <cell r="A2292" t="str">
            <v>39.03.178</v>
          </cell>
          <cell r="C2292" t="str">
            <v>Cabo de cobre de 6 mm², isolamento 0,6/1 kV - isolação em PVC 70°C</v>
          </cell>
          <cell r="D2292" t="str">
            <v>m</v>
          </cell>
          <cell r="E2292">
            <v>4.8600000000000003</v>
          </cell>
          <cell r="F2292">
            <v>2.39</v>
          </cell>
          <cell r="G2292">
            <v>7.25</v>
          </cell>
        </row>
        <row r="2293">
          <cell r="A2293" t="str">
            <v>39.03.182</v>
          </cell>
          <cell r="C2293" t="str">
            <v>Cabo de cobre de 10 mm², isolamento 0,6/1 kV - isolação em PVC 70°C</v>
          </cell>
          <cell r="D2293" t="str">
            <v>m</v>
          </cell>
          <cell r="E2293">
            <v>7.61</v>
          </cell>
          <cell r="F2293">
            <v>2.73</v>
          </cell>
          <cell r="G2293">
            <v>10.34</v>
          </cell>
        </row>
        <row r="2294">
          <cell r="A2294" t="str">
            <v>39.04</v>
          </cell>
          <cell r="B2294" t="str">
            <v>Cabo de cobre nu, têmpera mole, classe 2</v>
          </cell>
        </row>
        <row r="2295">
          <cell r="A2295" t="str">
            <v>39.04.040</v>
          </cell>
          <cell r="C2295" t="str">
            <v>Cabo de cobre nu, têmpera mole, classe 2, de 10 mm²</v>
          </cell>
          <cell r="D2295" t="str">
            <v>m</v>
          </cell>
          <cell r="E2295">
            <v>4.62</v>
          </cell>
          <cell r="F2295">
            <v>1.7</v>
          </cell>
          <cell r="G2295">
            <v>6.32</v>
          </cell>
        </row>
        <row r="2296">
          <cell r="A2296" t="str">
            <v>39.04.050</v>
          </cell>
          <cell r="C2296" t="str">
            <v>Cabo de cobre nu, têmpera mole, classe 2, de 16 mm²</v>
          </cell>
          <cell r="D2296" t="str">
            <v>m</v>
          </cell>
          <cell r="E2296">
            <v>11.32</v>
          </cell>
          <cell r="F2296">
            <v>1.7</v>
          </cell>
          <cell r="G2296">
            <v>13.02</v>
          </cell>
        </row>
        <row r="2297">
          <cell r="A2297" t="str">
            <v>39.04.060</v>
          </cell>
          <cell r="C2297" t="str">
            <v>Cabo de cobre nu, têmpera mole, classe 2, de 25 mm²</v>
          </cell>
          <cell r="D2297" t="str">
            <v>m</v>
          </cell>
          <cell r="E2297">
            <v>16.04</v>
          </cell>
          <cell r="F2297">
            <v>3.44</v>
          </cell>
          <cell r="G2297">
            <v>19.48</v>
          </cell>
        </row>
        <row r="2298">
          <cell r="A2298" t="str">
            <v>39.04.070</v>
          </cell>
          <cell r="C2298" t="str">
            <v>Cabo de cobre nu, têmpera mole, classe 2, de 35 mm²</v>
          </cell>
          <cell r="D2298" t="str">
            <v>m</v>
          </cell>
          <cell r="E2298">
            <v>21.79</v>
          </cell>
          <cell r="F2298">
            <v>5.14</v>
          </cell>
          <cell r="G2298">
            <v>26.93</v>
          </cell>
        </row>
        <row r="2299">
          <cell r="A2299" t="str">
            <v>39.04.080</v>
          </cell>
          <cell r="C2299" t="str">
            <v>Cabo de cobre nu, têmpera mole, classe 2, de 50 mm²</v>
          </cell>
          <cell r="D2299" t="str">
            <v>m</v>
          </cell>
          <cell r="E2299">
            <v>35.99</v>
          </cell>
          <cell r="F2299">
            <v>6.86</v>
          </cell>
          <cell r="G2299">
            <v>42.85</v>
          </cell>
        </row>
        <row r="2300">
          <cell r="A2300" t="str">
            <v>39.04.100</v>
          </cell>
          <cell r="C2300" t="str">
            <v>Cabo de cobre nu, têmpera mole, classe 2, de 70 mm²</v>
          </cell>
          <cell r="D2300" t="str">
            <v>m</v>
          </cell>
          <cell r="E2300">
            <v>43.21</v>
          </cell>
          <cell r="F2300">
            <v>8.56</v>
          </cell>
          <cell r="G2300">
            <v>51.77</v>
          </cell>
        </row>
        <row r="2301">
          <cell r="A2301" t="str">
            <v>39.04.120</v>
          </cell>
          <cell r="C2301" t="str">
            <v>Cabo de cobre nu, têmpera mole, classe 2, de 95 mm²</v>
          </cell>
          <cell r="D2301" t="str">
            <v>m</v>
          </cell>
          <cell r="E2301">
            <v>64.72</v>
          </cell>
          <cell r="F2301">
            <v>10.29</v>
          </cell>
          <cell r="G2301">
            <v>75.010000000000005</v>
          </cell>
        </row>
        <row r="2302">
          <cell r="A2302" t="str">
            <v>39.04.180</v>
          </cell>
          <cell r="C2302" t="str">
            <v>Cabo de cobre nu, têmpera mole, classe 2, de 185 mm²</v>
          </cell>
          <cell r="D2302" t="str">
            <v>m</v>
          </cell>
          <cell r="E2302">
            <v>150</v>
          </cell>
          <cell r="F2302">
            <v>15.42</v>
          </cell>
          <cell r="G2302">
            <v>165.42</v>
          </cell>
        </row>
        <row r="2303">
          <cell r="A2303" t="str">
            <v>39.05</v>
          </cell>
          <cell r="B2303" t="str">
            <v>Cabo de cobre tripolar, isolamento 8,7/15 kV, isolação EPR 90°C</v>
          </cell>
        </row>
        <row r="2304">
          <cell r="A2304" t="str">
            <v>39.05.070</v>
          </cell>
          <cell r="C2304" t="str">
            <v>Cabo de cobre de 3x35 mm², isolamento 8,7/15 kV - isolação EPR 90°C</v>
          </cell>
          <cell r="D2304" t="str">
            <v>m</v>
          </cell>
          <cell r="E2304">
            <v>179.87</v>
          </cell>
          <cell r="F2304">
            <v>31.09</v>
          </cell>
          <cell r="G2304">
            <v>210.96</v>
          </cell>
        </row>
        <row r="2305">
          <cell r="A2305" t="str">
            <v>39.06</v>
          </cell>
          <cell r="B2305" t="str">
            <v>Cabo de cobre unipolar, isolamento 8,7/15 kV, isolação EPR 90°C</v>
          </cell>
        </row>
        <row r="2306">
          <cell r="A2306" t="str">
            <v>39.06.060</v>
          </cell>
          <cell r="C2306" t="str">
            <v>Cabo de cobre de 25 mm², isolamento 8,7/15 kV - isolação EPR 90°C</v>
          </cell>
          <cell r="D2306" t="str">
            <v>m</v>
          </cell>
          <cell r="E2306">
            <v>44.32</v>
          </cell>
          <cell r="F2306">
            <v>18.649999999999999</v>
          </cell>
          <cell r="G2306">
            <v>62.97</v>
          </cell>
        </row>
        <row r="2307">
          <cell r="A2307" t="str">
            <v>39.06.070</v>
          </cell>
          <cell r="C2307" t="str">
            <v>Cabo de cobre de 35 mm², isolamento 8,7/15 kV - isolação EPR 90°C</v>
          </cell>
          <cell r="D2307" t="str">
            <v>m</v>
          </cell>
          <cell r="E2307">
            <v>58.82</v>
          </cell>
          <cell r="F2307">
            <v>22.46</v>
          </cell>
          <cell r="G2307">
            <v>81.28</v>
          </cell>
        </row>
        <row r="2308">
          <cell r="A2308" t="str">
            <v>39.06.074</v>
          </cell>
          <cell r="C2308" t="str">
            <v>Cabo de cobre de 50 mm², isolamento 8,7/15 kV - isolação EPR 90°C</v>
          </cell>
          <cell r="D2308" t="str">
            <v>m</v>
          </cell>
          <cell r="E2308">
            <v>76.77</v>
          </cell>
          <cell r="F2308">
            <v>31.09</v>
          </cell>
          <cell r="G2308">
            <v>107.86</v>
          </cell>
        </row>
        <row r="2309">
          <cell r="A2309" t="str">
            <v>39.06.084</v>
          </cell>
          <cell r="C2309" t="str">
            <v>Cabo de cobre de 120 mm², isolamento 8,7/15 kV - isolação EPR 90°C</v>
          </cell>
          <cell r="D2309" t="str">
            <v>m</v>
          </cell>
          <cell r="E2309">
            <v>117.42</v>
          </cell>
          <cell r="F2309">
            <v>37.29</v>
          </cell>
          <cell r="G2309">
            <v>154.71</v>
          </cell>
        </row>
        <row r="2310">
          <cell r="A2310" t="str">
            <v>39.09</v>
          </cell>
          <cell r="B2310" t="str">
            <v>Conectores</v>
          </cell>
        </row>
        <row r="2311">
          <cell r="A2311" t="str">
            <v>39.09.010</v>
          </cell>
          <cell r="C2311" t="str">
            <v>Conector terminal tipo BNC para cabo coaxial RG 59</v>
          </cell>
          <cell r="D2311" t="str">
            <v>un</v>
          </cell>
          <cell r="E2311">
            <v>6.18</v>
          </cell>
          <cell r="F2311">
            <v>3.44</v>
          </cell>
          <cell r="G2311">
            <v>9.6199999999999992</v>
          </cell>
        </row>
        <row r="2312">
          <cell r="A2312" t="str">
            <v>39.09.015</v>
          </cell>
          <cell r="C2312" t="str">
            <v>Conector de emenda tipo BNC para cabo coaxial RG 59</v>
          </cell>
          <cell r="D2312" t="str">
            <v>un</v>
          </cell>
          <cell r="E2312">
            <v>4.01</v>
          </cell>
          <cell r="F2312">
            <v>3.44</v>
          </cell>
          <cell r="G2312">
            <v>7.45</v>
          </cell>
        </row>
        <row r="2313">
          <cell r="A2313" t="str">
            <v>39.09.020</v>
          </cell>
          <cell r="C2313" t="str">
            <v>Conector split-bolt para cabo de 25 mm², latão, simples</v>
          </cell>
          <cell r="D2313" t="str">
            <v>un</v>
          </cell>
          <cell r="E2313">
            <v>6.58</v>
          </cell>
          <cell r="F2313">
            <v>3.44</v>
          </cell>
          <cell r="G2313">
            <v>10.02</v>
          </cell>
        </row>
        <row r="2314">
          <cell r="A2314" t="str">
            <v>39.09.040</v>
          </cell>
          <cell r="C2314" t="str">
            <v>Conector split-bolt para cabo de 35 mm², latão, simples</v>
          </cell>
          <cell r="D2314" t="str">
            <v>un</v>
          </cell>
          <cell r="E2314">
            <v>8.25</v>
          </cell>
          <cell r="F2314">
            <v>3.44</v>
          </cell>
          <cell r="G2314">
            <v>11.69</v>
          </cell>
        </row>
        <row r="2315">
          <cell r="A2315" t="str">
            <v>39.09.060</v>
          </cell>
          <cell r="C2315" t="str">
            <v>Conector split-bolt para cabo de 50 mm², latão, simples</v>
          </cell>
          <cell r="D2315" t="str">
            <v>un</v>
          </cell>
          <cell r="E2315">
            <v>9.6300000000000008</v>
          </cell>
          <cell r="F2315">
            <v>3.44</v>
          </cell>
          <cell r="G2315">
            <v>13.07</v>
          </cell>
        </row>
        <row r="2316">
          <cell r="A2316" t="str">
            <v>39.09.100</v>
          </cell>
          <cell r="C2316" t="str">
            <v>Conector split-bolt para cabo de 25 mm², latão, com rabicho</v>
          </cell>
          <cell r="D2316" t="str">
            <v>un</v>
          </cell>
          <cell r="E2316">
            <v>9.89</v>
          </cell>
          <cell r="F2316">
            <v>3.44</v>
          </cell>
          <cell r="G2316">
            <v>13.33</v>
          </cell>
        </row>
        <row r="2317">
          <cell r="A2317" t="str">
            <v>39.09.120</v>
          </cell>
          <cell r="C2317" t="str">
            <v>Conector split-bolt para cabo de 35 mm², latão, com rabicho</v>
          </cell>
          <cell r="D2317" t="str">
            <v>un</v>
          </cell>
          <cell r="E2317">
            <v>12.64</v>
          </cell>
          <cell r="F2317">
            <v>3.44</v>
          </cell>
          <cell r="G2317">
            <v>16.079999999999998</v>
          </cell>
        </row>
        <row r="2318">
          <cell r="A2318" t="str">
            <v>39.09.140</v>
          </cell>
          <cell r="C2318" t="str">
            <v>Conector split-bolt para cabo de 50 mm², latão, com rabicho</v>
          </cell>
          <cell r="D2318" t="str">
            <v>un</v>
          </cell>
          <cell r="E2318">
            <v>14.85</v>
          </cell>
          <cell r="F2318">
            <v>3.44</v>
          </cell>
          <cell r="G2318">
            <v>18.29</v>
          </cell>
        </row>
        <row r="2319">
          <cell r="A2319" t="str">
            <v>39.10</v>
          </cell>
          <cell r="B2319" t="str">
            <v>Terminais de pressão e compressão</v>
          </cell>
        </row>
        <row r="2320">
          <cell r="A2320" t="str">
            <v>39.10.050</v>
          </cell>
          <cell r="C2320" t="str">
            <v>Terminal de compressão para cabo de 2,5 mm²</v>
          </cell>
          <cell r="D2320" t="str">
            <v>un</v>
          </cell>
          <cell r="E2320">
            <v>0.66</v>
          </cell>
          <cell r="F2320">
            <v>2.73</v>
          </cell>
          <cell r="G2320">
            <v>3.39</v>
          </cell>
        </row>
        <row r="2321">
          <cell r="A2321" t="str">
            <v>39.10.060</v>
          </cell>
          <cell r="C2321" t="str">
            <v>Terminal de pressão/compressão para cabo de 6 até 10 mm²</v>
          </cell>
          <cell r="D2321" t="str">
            <v>un</v>
          </cell>
          <cell r="E2321">
            <v>3.99</v>
          </cell>
          <cell r="F2321">
            <v>5.14</v>
          </cell>
          <cell r="G2321">
            <v>9.1300000000000008</v>
          </cell>
        </row>
        <row r="2322">
          <cell r="A2322" t="str">
            <v>39.10.080</v>
          </cell>
          <cell r="C2322" t="str">
            <v>Terminal de pressão/compressão para cabo de 16 mm²</v>
          </cell>
          <cell r="D2322" t="str">
            <v>un</v>
          </cell>
          <cell r="E2322">
            <v>5.22</v>
          </cell>
          <cell r="F2322">
            <v>5.14</v>
          </cell>
          <cell r="G2322">
            <v>10.36</v>
          </cell>
        </row>
        <row r="2323">
          <cell r="A2323" t="str">
            <v>39.10.120</v>
          </cell>
          <cell r="C2323" t="str">
            <v>Terminal de pressão/compressão para cabo de 25 mm²</v>
          </cell>
          <cell r="D2323" t="str">
            <v>un</v>
          </cell>
          <cell r="E2323">
            <v>5.45</v>
          </cell>
          <cell r="F2323">
            <v>5.14</v>
          </cell>
          <cell r="G2323">
            <v>10.59</v>
          </cell>
        </row>
        <row r="2324">
          <cell r="A2324" t="str">
            <v>39.10.130</v>
          </cell>
          <cell r="C2324" t="str">
            <v>Terminal de pressão/compressão para cabo de 35 mm²</v>
          </cell>
          <cell r="D2324" t="str">
            <v>un</v>
          </cell>
          <cell r="E2324">
            <v>5.87</v>
          </cell>
          <cell r="F2324">
            <v>5.14</v>
          </cell>
          <cell r="G2324">
            <v>11.01</v>
          </cell>
        </row>
        <row r="2325">
          <cell r="A2325" t="str">
            <v>39.10.160</v>
          </cell>
          <cell r="C2325" t="str">
            <v>Terminal de pressão/compressão para cabo de 50 mm²</v>
          </cell>
          <cell r="D2325" t="str">
            <v>un</v>
          </cell>
          <cell r="E2325">
            <v>8.9700000000000006</v>
          </cell>
          <cell r="F2325">
            <v>5.14</v>
          </cell>
          <cell r="G2325">
            <v>14.11</v>
          </cell>
        </row>
        <row r="2326">
          <cell r="A2326" t="str">
            <v>39.10.200</v>
          </cell>
          <cell r="C2326" t="str">
            <v>Terminal de pressão/compressão para cabo de 70 mm²</v>
          </cell>
          <cell r="D2326" t="str">
            <v>un</v>
          </cell>
          <cell r="E2326">
            <v>8.65</v>
          </cell>
          <cell r="F2326">
            <v>5.14</v>
          </cell>
          <cell r="G2326">
            <v>13.79</v>
          </cell>
        </row>
        <row r="2327">
          <cell r="A2327" t="str">
            <v>39.10.240</v>
          </cell>
          <cell r="C2327" t="str">
            <v>Terminal de pressão/compressão para cabo de 95 mm²</v>
          </cell>
          <cell r="D2327" t="str">
            <v>un</v>
          </cell>
          <cell r="E2327">
            <v>12.7</v>
          </cell>
          <cell r="F2327">
            <v>5.14</v>
          </cell>
          <cell r="G2327">
            <v>17.84</v>
          </cell>
        </row>
        <row r="2328">
          <cell r="A2328" t="str">
            <v>39.10.246</v>
          </cell>
          <cell r="C2328" t="str">
            <v>Terminal de pressão/compressão para cabo de 120 mm²</v>
          </cell>
          <cell r="D2328" t="str">
            <v>un</v>
          </cell>
          <cell r="E2328">
            <v>18.39</v>
          </cell>
          <cell r="F2328">
            <v>6.86</v>
          </cell>
          <cell r="G2328">
            <v>25.25</v>
          </cell>
        </row>
        <row r="2329">
          <cell r="A2329" t="str">
            <v>39.10.250</v>
          </cell>
          <cell r="C2329" t="str">
            <v>Terminal de pressão/compressão para cabo de 150 mm²</v>
          </cell>
          <cell r="D2329" t="str">
            <v>un</v>
          </cell>
          <cell r="E2329">
            <v>19.03</v>
          </cell>
          <cell r="F2329">
            <v>6.86</v>
          </cell>
          <cell r="G2329">
            <v>25.89</v>
          </cell>
        </row>
        <row r="2330">
          <cell r="A2330" t="str">
            <v>39.10.280</v>
          </cell>
          <cell r="C2330" t="str">
            <v>Terminal de pressão/compressão para cabo de 185 mm²</v>
          </cell>
          <cell r="D2330" t="str">
            <v>un</v>
          </cell>
          <cell r="E2330">
            <v>24.13</v>
          </cell>
          <cell r="F2330">
            <v>6.86</v>
          </cell>
          <cell r="G2330">
            <v>30.99</v>
          </cell>
        </row>
        <row r="2331">
          <cell r="A2331" t="str">
            <v>39.10.300</v>
          </cell>
          <cell r="C2331" t="str">
            <v>Terminal de pressão/compressão para cabo de 240 mm²</v>
          </cell>
          <cell r="D2331" t="str">
            <v>un</v>
          </cell>
          <cell r="E2331">
            <v>27.19</v>
          </cell>
          <cell r="F2331">
            <v>6.86</v>
          </cell>
          <cell r="G2331">
            <v>34.049999999999997</v>
          </cell>
        </row>
        <row r="2332">
          <cell r="A2332" t="str">
            <v>39.11</v>
          </cell>
          <cell r="B2332" t="str">
            <v>Fios e cabos telefônicos</v>
          </cell>
        </row>
        <row r="2333">
          <cell r="A2333" t="str">
            <v>39.11.020</v>
          </cell>
          <cell r="C2333" t="str">
            <v>Cabo telefônico CI, com 10 pares de 0,50 mm, para centrais telefônicas, equipamentos e rede interna</v>
          </cell>
          <cell r="D2333" t="str">
            <v>m</v>
          </cell>
          <cell r="E2333">
            <v>3.84</v>
          </cell>
          <cell r="F2333">
            <v>5.14</v>
          </cell>
          <cell r="G2333">
            <v>8.98</v>
          </cell>
        </row>
        <row r="2334">
          <cell r="A2334" t="str">
            <v>39.11.040</v>
          </cell>
          <cell r="C2334" t="str">
            <v>Cabo telefônico CI, com 20 pares de 0,50 mm, para centrais telefônicas, equipamentos e rede interna</v>
          </cell>
          <cell r="D2334" t="str">
            <v>m</v>
          </cell>
          <cell r="E2334">
            <v>7.4</v>
          </cell>
          <cell r="F2334">
            <v>5.14</v>
          </cell>
          <cell r="G2334">
            <v>12.54</v>
          </cell>
        </row>
        <row r="2335">
          <cell r="A2335" t="str">
            <v>39.11.080</v>
          </cell>
          <cell r="C2335" t="str">
            <v>Cabo telefônico CI, com 50 pares de 0,50 mm, para centrais telefônicas, equipamentos e rede interna</v>
          </cell>
          <cell r="D2335" t="str">
            <v>m</v>
          </cell>
          <cell r="E2335">
            <v>17.43</v>
          </cell>
          <cell r="F2335">
            <v>5.14</v>
          </cell>
          <cell r="G2335">
            <v>22.57</v>
          </cell>
        </row>
        <row r="2336">
          <cell r="A2336" t="str">
            <v>39.11.090</v>
          </cell>
          <cell r="C2336" t="str">
            <v>Fio telefônico tipo FI-60, para ligação de aparelhos telefônicos</v>
          </cell>
          <cell r="D2336" t="str">
            <v>m</v>
          </cell>
          <cell r="E2336">
            <v>0.48</v>
          </cell>
          <cell r="F2336">
            <v>2.73</v>
          </cell>
          <cell r="G2336">
            <v>3.21</v>
          </cell>
        </row>
        <row r="2337">
          <cell r="A2337" t="str">
            <v>39.11.110</v>
          </cell>
          <cell r="C2337" t="str">
            <v>Fio telefônico externo tipo FE-160</v>
          </cell>
          <cell r="D2337" t="str">
            <v>m</v>
          </cell>
          <cell r="E2337">
            <v>1.8</v>
          </cell>
          <cell r="F2337">
            <v>10.29</v>
          </cell>
          <cell r="G2337">
            <v>12.09</v>
          </cell>
        </row>
        <row r="2338">
          <cell r="A2338" t="str">
            <v>39.11.120</v>
          </cell>
          <cell r="C2338" t="str">
            <v>Cabo telefônico CTP-APL-SN, com 10 pares de 0,50 mm, para cotos de transição em caixas e entradas</v>
          </cell>
          <cell r="D2338" t="str">
            <v>m</v>
          </cell>
          <cell r="E2338">
            <v>4.1100000000000003</v>
          </cell>
          <cell r="F2338">
            <v>4.12</v>
          </cell>
          <cell r="G2338">
            <v>8.23</v>
          </cell>
        </row>
        <row r="2339">
          <cell r="A2339" t="str">
            <v>39.11.190</v>
          </cell>
          <cell r="C2339" t="str">
            <v>Cabo telefônico CCE-APL, com 4 pares de 0,50 mm, para conexões em rede externa</v>
          </cell>
          <cell r="D2339" t="str">
            <v>m</v>
          </cell>
          <cell r="E2339">
            <v>2.61</v>
          </cell>
          <cell r="F2339">
            <v>3.44</v>
          </cell>
          <cell r="G2339">
            <v>6.05</v>
          </cell>
        </row>
        <row r="2340">
          <cell r="A2340" t="str">
            <v>39.11.210</v>
          </cell>
          <cell r="C2340" t="str">
            <v>Cabo telefônico secundário de distribuição CTP-APL, com 20 pares de 0,50 mm, para rede externa</v>
          </cell>
          <cell r="D2340" t="str">
            <v>m</v>
          </cell>
          <cell r="E2340">
            <v>8.36</v>
          </cell>
          <cell r="F2340">
            <v>4.47</v>
          </cell>
          <cell r="G2340">
            <v>12.83</v>
          </cell>
        </row>
        <row r="2341">
          <cell r="A2341" t="str">
            <v>39.11.230</v>
          </cell>
          <cell r="C2341" t="str">
            <v>Cabo telefônico secundário de distribuição CTP-APL, com 50 pares de 0,50 mm, para rede externa</v>
          </cell>
          <cell r="D2341" t="str">
            <v>m</v>
          </cell>
          <cell r="E2341">
            <v>18.309999999999999</v>
          </cell>
          <cell r="F2341">
            <v>5.48</v>
          </cell>
          <cell r="G2341">
            <v>23.79</v>
          </cell>
        </row>
        <row r="2342">
          <cell r="A2342" t="str">
            <v>39.11.240</v>
          </cell>
          <cell r="C2342" t="str">
            <v>Cabo telefônico secundário de distribuição CTP-APL, com 100 pares de 0,50 mm, para rede externa</v>
          </cell>
          <cell r="D2342" t="str">
            <v>m</v>
          </cell>
          <cell r="E2342">
            <v>34.06</v>
          </cell>
          <cell r="F2342">
            <v>7.2</v>
          </cell>
          <cell r="G2342">
            <v>41.26</v>
          </cell>
        </row>
        <row r="2343">
          <cell r="A2343" t="str">
            <v>39.11.270</v>
          </cell>
          <cell r="C2343" t="str">
            <v>Cabo telefônico secundário de distribuição CTP-APL-G, com 10 pares de 0,50 mm, para rede subterrânea</v>
          </cell>
          <cell r="D2343" t="str">
            <v>m</v>
          </cell>
          <cell r="E2343">
            <v>7.34</v>
          </cell>
          <cell r="F2343">
            <v>4.12</v>
          </cell>
          <cell r="G2343">
            <v>11.46</v>
          </cell>
        </row>
        <row r="2344">
          <cell r="A2344" t="str">
            <v>39.11.280</v>
          </cell>
          <cell r="C2344" t="str">
            <v>Cabo telefônico secundário de distribuição CTP-APL-G, com 20 pares de 0,50 mm, para rede subterrânea</v>
          </cell>
          <cell r="D2344" t="str">
            <v>m</v>
          </cell>
          <cell r="E2344">
            <v>12.2</v>
          </cell>
          <cell r="F2344">
            <v>4.47</v>
          </cell>
          <cell r="G2344">
            <v>16.670000000000002</v>
          </cell>
        </row>
        <row r="2345">
          <cell r="A2345" t="str">
            <v>39.11.300</v>
          </cell>
          <cell r="C2345" t="str">
            <v>Cabo telefônico secundário de distribuição CTP-APL-G, com 50 pares de 0,50 mm, para rede subterrânea</v>
          </cell>
          <cell r="D2345" t="str">
            <v>m</v>
          </cell>
          <cell r="E2345">
            <v>19.72</v>
          </cell>
          <cell r="F2345">
            <v>5.48</v>
          </cell>
          <cell r="G2345">
            <v>25.2</v>
          </cell>
        </row>
        <row r="2346">
          <cell r="A2346" t="str">
            <v>39.11.400</v>
          </cell>
          <cell r="C2346" t="str">
            <v>Cabo telefônico secundário de distribuição CTP-APL, com 10 pares de 0,65 mm, para rede externa</v>
          </cell>
          <cell r="D2346" t="str">
            <v>m</v>
          </cell>
          <cell r="E2346">
            <v>7.32</v>
          </cell>
          <cell r="F2346">
            <v>4.12</v>
          </cell>
          <cell r="G2346">
            <v>11.44</v>
          </cell>
        </row>
        <row r="2347">
          <cell r="A2347" t="str">
            <v>39.11.410</v>
          </cell>
          <cell r="C2347" t="str">
            <v>Cabo telefônico secundário de distribuição CTP-APL, com 20 pares de 0,65 mm, para rede externa</v>
          </cell>
          <cell r="D2347" t="str">
            <v>m</v>
          </cell>
          <cell r="E2347">
            <v>11.68</v>
          </cell>
          <cell r="F2347">
            <v>4.47</v>
          </cell>
          <cell r="G2347">
            <v>16.149999999999999</v>
          </cell>
        </row>
        <row r="2348">
          <cell r="A2348" t="str">
            <v>39.11.430</v>
          </cell>
          <cell r="C2348" t="str">
            <v>Cabo telefônico secundário de distribuição CTP-APL, com 50 pares de 0,65 mm, para rede externa</v>
          </cell>
          <cell r="D2348" t="str">
            <v>m</v>
          </cell>
          <cell r="E2348">
            <v>24.33</v>
          </cell>
          <cell r="F2348">
            <v>5.48</v>
          </cell>
          <cell r="G2348">
            <v>29.81</v>
          </cell>
        </row>
        <row r="2349">
          <cell r="A2349" t="str">
            <v>39.12</v>
          </cell>
          <cell r="B2349" t="str">
            <v>Cabo de cobre flexível, isolamento 600 V, isolação em VC/E 105°C</v>
          </cell>
        </row>
        <row r="2350">
          <cell r="A2350" t="str">
            <v>39.12.510</v>
          </cell>
          <cell r="C2350" t="str">
            <v>Cabo de cobre flexível blindado de 2 x 1,5 mm², isolamento 600V, isolação em VC/E 105°C - para detecção de incêndio</v>
          </cell>
          <cell r="D2350" t="str">
            <v>m</v>
          </cell>
          <cell r="E2350">
            <v>3.8</v>
          </cell>
          <cell r="F2350">
            <v>3.44</v>
          </cell>
          <cell r="G2350">
            <v>7.24</v>
          </cell>
        </row>
        <row r="2351">
          <cell r="A2351" t="str">
            <v>39.12.520</v>
          </cell>
          <cell r="C2351" t="str">
            <v>Cabo de cobre flexível blindado de 3 x 1,5 mm², isolamento 600V, isolação em VC/E 105°C - para detecção de incêndio</v>
          </cell>
          <cell r="D2351" t="str">
            <v>m</v>
          </cell>
          <cell r="E2351">
            <v>4.7699999999999996</v>
          </cell>
          <cell r="F2351">
            <v>3.44</v>
          </cell>
          <cell r="G2351">
            <v>8.2100000000000009</v>
          </cell>
        </row>
        <row r="2352">
          <cell r="A2352" t="str">
            <v>39.12.530</v>
          </cell>
          <cell r="C2352" t="str">
            <v>Cabo de cobre flexível blindado de 2 x 2,5 mm², isolamento 600V, isolação em VC/E 105°C - para detecção de incêndio</v>
          </cell>
          <cell r="D2352" t="str">
            <v>m</v>
          </cell>
          <cell r="E2352">
            <v>4.9400000000000004</v>
          </cell>
          <cell r="F2352">
            <v>3.44</v>
          </cell>
          <cell r="G2352">
            <v>8.3800000000000008</v>
          </cell>
        </row>
        <row r="2353">
          <cell r="A2353" t="str">
            <v>39.14</v>
          </cell>
          <cell r="B2353" t="str">
            <v>Cabo de alumínio nu com alma de aço</v>
          </cell>
        </row>
        <row r="2354">
          <cell r="A2354" t="str">
            <v>39.14.010</v>
          </cell>
          <cell r="C2354" t="str">
            <v>Cabo de alumínio nu com alma de aço CAA, 1/0 AWG - Raven</v>
          </cell>
          <cell r="D2354" t="str">
            <v>m</v>
          </cell>
          <cell r="E2354">
            <v>7.23</v>
          </cell>
          <cell r="F2354">
            <v>4.92</v>
          </cell>
          <cell r="G2354">
            <v>12.15</v>
          </cell>
        </row>
        <row r="2355">
          <cell r="A2355" t="str">
            <v>39.14.050</v>
          </cell>
          <cell r="C2355" t="str">
            <v>Cabo de alumínio nu com alma de aço CAA, 4 AWG - Swan</v>
          </cell>
          <cell r="D2355" t="str">
            <v>m</v>
          </cell>
          <cell r="E2355">
            <v>2.85</v>
          </cell>
          <cell r="F2355">
            <v>4.92</v>
          </cell>
          <cell r="G2355">
            <v>7.77</v>
          </cell>
        </row>
        <row r="2356">
          <cell r="A2356" t="str">
            <v>39.15</v>
          </cell>
          <cell r="B2356" t="str">
            <v>Cabo de alumínio nu sem alma de aço</v>
          </cell>
        </row>
        <row r="2357">
          <cell r="A2357" t="str">
            <v>39.15.040</v>
          </cell>
          <cell r="C2357" t="str">
            <v>Cabo de alumínio nu sem alma de aço CA, 2 AWG - Iris</v>
          </cell>
          <cell r="D2357" t="str">
            <v>m</v>
          </cell>
          <cell r="E2357">
            <v>2.94</v>
          </cell>
          <cell r="F2357">
            <v>4.92</v>
          </cell>
          <cell r="G2357">
            <v>7.86</v>
          </cell>
        </row>
        <row r="2358">
          <cell r="A2358" t="str">
            <v>39.15.070</v>
          </cell>
          <cell r="C2358" t="str">
            <v>Cabo de alumínio nu sem alma de aço CA, 2/0 AWG - Aster</v>
          </cell>
          <cell r="D2358" t="str">
            <v>m</v>
          </cell>
          <cell r="E2358">
            <v>5.89</v>
          </cell>
          <cell r="F2358">
            <v>4.92</v>
          </cell>
          <cell r="G2358">
            <v>10.81</v>
          </cell>
        </row>
        <row r="2359">
          <cell r="A2359" t="str">
            <v>39.18</v>
          </cell>
          <cell r="B2359" t="str">
            <v>Cabo para transmissão de dados</v>
          </cell>
        </row>
        <row r="2360">
          <cell r="A2360" t="str">
            <v>39.18.100</v>
          </cell>
          <cell r="C2360" t="str">
            <v>Cabo coaxial tipo RG 6</v>
          </cell>
          <cell r="D2360" t="str">
            <v>m</v>
          </cell>
          <cell r="E2360">
            <v>2.13</v>
          </cell>
          <cell r="F2360">
            <v>3.78</v>
          </cell>
          <cell r="G2360">
            <v>5.91</v>
          </cell>
        </row>
        <row r="2361">
          <cell r="A2361" t="str">
            <v>39.18.104</v>
          </cell>
          <cell r="C2361" t="str">
            <v>Cabo coaxial tipo RG 11</v>
          </cell>
          <cell r="D2361" t="str">
            <v>m</v>
          </cell>
          <cell r="E2361">
            <v>9.42</v>
          </cell>
          <cell r="F2361">
            <v>3.78</v>
          </cell>
          <cell r="G2361">
            <v>13.2</v>
          </cell>
        </row>
        <row r="2362">
          <cell r="A2362" t="str">
            <v>39.18.106</v>
          </cell>
          <cell r="C2362" t="str">
            <v>Cabo coaxial tipo RG 59</v>
          </cell>
          <cell r="D2362" t="str">
            <v>m</v>
          </cell>
          <cell r="E2362">
            <v>3.66</v>
          </cell>
          <cell r="F2362">
            <v>2.91</v>
          </cell>
          <cell r="G2362">
            <v>6.57</v>
          </cell>
        </row>
        <row r="2363">
          <cell r="A2363" t="str">
            <v>39.18.110</v>
          </cell>
          <cell r="C2363" t="str">
            <v>Cabo coaxial tipo RGC 06</v>
          </cell>
          <cell r="D2363" t="str">
            <v>m</v>
          </cell>
          <cell r="E2363">
            <v>2.5499999999999998</v>
          </cell>
          <cell r="F2363">
            <v>3.78</v>
          </cell>
          <cell r="G2363">
            <v>6.33</v>
          </cell>
        </row>
        <row r="2364">
          <cell r="A2364" t="str">
            <v>39.18.114</v>
          </cell>
          <cell r="C2364" t="str">
            <v>Cabo coaxial tipo RGC 59</v>
          </cell>
          <cell r="D2364" t="str">
            <v>m</v>
          </cell>
          <cell r="E2364">
            <v>2.36</v>
          </cell>
          <cell r="F2364">
            <v>2.91</v>
          </cell>
          <cell r="G2364">
            <v>5.27</v>
          </cell>
        </row>
        <row r="2365">
          <cell r="A2365" t="str">
            <v>39.18.120</v>
          </cell>
          <cell r="C2365" t="str">
            <v>Cabo para rede U/UTP 23 AWG com 4 pares - categoria 6A</v>
          </cell>
          <cell r="D2365" t="str">
            <v>m</v>
          </cell>
          <cell r="E2365">
            <v>14.2</v>
          </cell>
          <cell r="F2365">
            <v>3.78</v>
          </cell>
          <cell r="G2365">
            <v>17.98</v>
          </cell>
        </row>
        <row r="2366">
          <cell r="A2366" t="str">
            <v>39.18.126</v>
          </cell>
          <cell r="C2366" t="str">
            <v>Cabo para rede 24 AWG com 4 pares, categoria 6</v>
          </cell>
          <cell r="D2366" t="str">
            <v>m</v>
          </cell>
          <cell r="E2366">
            <v>2.36</v>
          </cell>
          <cell r="F2366">
            <v>3.78</v>
          </cell>
          <cell r="G2366">
            <v>6.14</v>
          </cell>
        </row>
        <row r="2367">
          <cell r="A2367" t="str">
            <v>39.20</v>
          </cell>
          <cell r="B2367" t="str">
            <v>Reparos, conservações e complementos - GRUPO 39</v>
          </cell>
        </row>
        <row r="2368">
          <cell r="A2368" t="str">
            <v>39.20.005</v>
          </cell>
          <cell r="C2368" t="str">
            <v>Conector prensa-cabo de 3/4´</v>
          </cell>
          <cell r="D2368" t="str">
            <v>un</v>
          </cell>
          <cell r="E2368">
            <v>6.01</v>
          </cell>
          <cell r="F2368">
            <v>5.72</v>
          </cell>
          <cell r="G2368">
            <v>11.73</v>
          </cell>
        </row>
        <row r="2369">
          <cell r="A2369" t="str">
            <v>39.20.010</v>
          </cell>
          <cell r="C2369" t="str">
            <v>Recolocação de condutor aparente com diâmetro externo até 6,5 mm</v>
          </cell>
          <cell r="D2369" t="str">
            <v>m</v>
          </cell>
          <cell r="E2369">
            <v>0</v>
          </cell>
          <cell r="F2369">
            <v>4.92</v>
          </cell>
          <cell r="G2369">
            <v>4.92</v>
          </cell>
        </row>
        <row r="2370">
          <cell r="A2370" t="str">
            <v>39.20.030</v>
          </cell>
          <cell r="C2370" t="str">
            <v>Recolocação de condutor aparente com diâmetro externo acima de 6,5 mm</v>
          </cell>
          <cell r="D2370" t="str">
            <v>m</v>
          </cell>
          <cell r="E2370">
            <v>0</v>
          </cell>
          <cell r="F2370">
            <v>9.83</v>
          </cell>
          <cell r="G2370">
            <v>9.83</v>
          </cell>
        </row>
        <row r="2371">
          <cell r="A2371" t="str">
            <v>39.21</v>
          </cell>
          <cell r="B2371" t="str">
            <v>Cabo de cobre flexível, isolamento 0,6/1 kV, isolação em HEPR 90°C</v>
          </cell>
        </row>
        <row r="2372">
          <cell r="A2372" t="str">
            <v>39.21.010</v>
          </cell>
          <cell r="C2372" t="str">
            <v>Cabo de cobre flexível de 1,5 mm², isolamento 0,6/1kV - isolação HEPR 90°C</v>
          </cell>
          <cell r="D2372" t="str">
            <v>m</v>
          </cell>
          <cell r="E2372">
            <v>1.07</v>
          </cell>
          <cell r="F2372">
            <v>0.69</v>
          </cell>
          <cell r="G2372">
            <v>1.76</v>
          </cell>
        </row>
        <row r="2373">
          <cell r="A2373" t="str">
            <v>39.21.020</v>
          </cell>
          <cell r="C2373" t="str">
            <v>Cabo de cobre flexível de 2,5 mm², isolamento 0,6/1kV - isolação HEPR 90°C</v>
          </cell>
          <cell r="D2373" t="str">
            <v>m</v>
          </cell>
          <cell r="E2373">
            <v>2.15</v>
          </cell>
          <cell r="F2373">
            <v>0.69</v>
          </cell>
          <cell r="G2373">
            <v>2.84</v>
          </cell>
        </row>
        <row r="2374">
          <cell r="A2374" t="str">
            <v>39.21.030</v>
          </cell>
          <cell r="C2374" t="str">
            <v>Cabo de cobre flexível de 4 mm², isolamento 0,6/1kV - isolação HEPR 90°C</v>
          </cell>
          <cell r="D2374" t="str">
            <v>m</v>
          </cell>
          <cell r="E2374">
            <v>3.33</v>
          </cell>
          <cell r="F2374">
            <v>0.69</v>
          </cell>
          <cell r="G2374">
            <v>4.0199999999999996</v>
          </cell>
        </row>
        <row r="2375">
          <cell r="A2375" t="str">
            <v>39.21.040</v>
          </cell>
          <cell r="C2375" t="str">
            <v>Cabo de cobre flexível de 6 mm², isolamento 0,6/1kV - isolação HEPR 90°C</v>
          </cell>
          <cell r="D2375" t="str">
            <v>m</v>
          </cell>
          <cell r="E2375">
            <v>4.83</v>
          </cell>
          <cell r="F2375">
            <v>0.69</v>
          </cell>
          <cell r="G2375">
            <v>5.52</v>
          </cell>
        </row>
        <row r="2376">
          <cell r="A2376" t="str">
            <v>39.21.050</v>
          </cell>
          <cell r="C2376" t="str">
            <v>Cabo de cobre flexível de 10 mm², isolamento 0,6/1kV - isolação HEPR 90°C</v>
          </cell>
          <cell r="D2376" t="str">
            <v>m</v>
          </cell>
          <cell r="E2376">
            <v>7.67</v>
          </cell>
          <cell r="F2376">
            <v>2.73</v>
          </cell>
          <cell r="G2376">
            <v>10.4</v>
          </cell>
        </row>
        <row r="2377">
          <cell r="A2377" t="str">
            <v>39.21.060</v>
          </cell>
          <cell r="C2377" t="str">
            <v>Cabo de cobre flexível de 16 mm², isolamento 0,6/1kV - isolação HEPR 90°C</v>
          </cell>
          <cell r="D2377" t="str">
            <v>m</v>
          </cell>
          <cell r="E2377">
            <v>11.38</v>
          </cell>
          <cell r="F2377">
            <v>3.08</v>
          </cell>
          <cell r="G2377">
            <v>14.46</v>
          </cell>
        </row>
        <row r="2378">
          <cell r="A2378" t="str">
            <v>39.21.070</v>
          </cell>
          <cell r="C2378" t="str">
            <v>Cabo de cobre flexível de 25 mm², isolamento 0,6/1kV - isolação HEPR 90°C</v>
          </cell>
          <cell r="D2378" t="str">
            <v>m</v>
          </cell>
          <cell r="E2378">
            <v>17.739999999999998</v>
          </cell>
          <cell r="F2378">
            <v>3.44</v>
          </cell>
          <cell r="G2378">
            <v>21.18</v>
          </cell>
        </row>
        <row r="2379">
          <cell r="A2379" t="str">
            <v>39.21.080</v>
          </cell>
          <cell r="C2379" t="str">
            <v>Cabo de cobre flexível de 35 mm², isolamento 0,6/1kV - isolação HEPR 90°C</v>
          </cell>
          <cell r="D2379" t="str">
            <v>m</v>
          </cell>
          <cell r="E2379">
            <v>24.47</v>
          </cell>
          <cell r="F2379">
            <v>5.14</v>
          </cell>
          <cell r="G2379">
            <v>29.61</v>
          </cell>
        </row>
        <row r="2380">
          <cell r="A2380" t="str">
            <v>39.21.090</v>
          </cell>
          <cell r="C2380" t="str">
            <v>Cabo de cobre flexível de 50 mm², isolamento 0,6/1kV - isolação HEPR 90°C</v>
          </cell>
          <cell r="D2380" t="str">
            <v>m</v>
          </cell>
          <cell r="E2380">
            <v>34.58</v>
          </cell>
          <cell r="F2380">
            <v>6.86</v>
          </cell>
          <cell r="G2380">
            <v>41.44</v>
          </cell>
        </row>
        <row r="2381">
          <cell r="A2381" t="str">
            <v>39.21.100</v>
          </cell>
          <cell r="C2381" t="str">
            <v>Cabo de cobre flexível de 70 mm², isolamento 0,6/1kV - isolação HEPR 90°C</v>
          </cell>
          <cell r="D2381" t="str">
            <v>m</v>
          </cell>
          <cell r="E2381">
            <v>46.61</v>
          </cell>
          <cell r="F2381">
            <v>8.56</v>
          </cell>
          <cell r="G2381">
            <v>55.17</v>
          </cell>
        </row>
        <row r="2382">
          <cell r="A2382" t="str">
            <v>39.21.110</v>
          </cell>
          <cell r="C2382" t="str">
            <v>Cabo de cobre flexível de 95 mm², isolamento 0,6/1kV - isolação HEPR 90°C</v>
          </cell>
          <cell r="D2382" t="str">
            <v>m</v>
          </cell>
          <cell r="E2382">
            <v>60.85</v>
          </cell>
          <cell r="F2382">
            <v>10.29</v>
          </cell>
          <cell r="G2382">
            <v>71.14</v>
          </cell>
        </row>
        <row r="2383">
          <cell r="A2383" t="str">
            <v>39.21.120</v>
          </cell>
          <cell r="C2383" t="str">
            <v>Cabo de cobre flexível de 120 mm², isolamento 0,6/1kV - isolação HEPR 90°C</v>
          </cell>
          <cell r="D2383" t="str">
            <v>m</v>
          </cell>
          <cell r="E2383">
            <v>81.87</v>
          </cell>
          <cell r="F2383">
            <v>12</v>
          </cell>
          <cell r="G2383">
            <v>93.87</v>
          </cell>
        </row>
        <row r="2384">
          <cell r="A2384" t="str">
            <v>39.21.125</v>
          </cell>
          <cell r="C2384" t="str">
            <v>Cabo de cobre flexível de 150 mm², isolamento 0,6/1 kV - isolação HEPR 90°C</v>
          </cell>
          <cell r="D2384" t="str">
            <v>m</v>
          </cell>
          <cell r="E2384">
            <v>102.96</v>
          </cell>
          <cell r="F2384">
            <v>12</v>
          </cell>
          <cell r="G2384">
            <v>114.96</v>
          </cell>
        </row>
        <row r="2385">
          <cell r="A2385" t="str">
            <v>39.21.130</v>
          </cell>
          <cell r="C2385" t="str">
            <v>Cabo de cobre flexível de 185 mm², isolamento 0,6/1kV - isolação HEPR 90°C</v>
          </cell>
          <cell r="D2385" t="str">
            <v>m</v>
          </cell>
          <cell r="E2385">
            <v>124.66</v>
          </cell>
          <cell r="F2385">
            <v>13.71</v>
          </cell>
          <cell r="G2385">
            <v>138.37</v>
          </cell>
        </row>
        <row r="2386">
          <cell r="A2386" t="str">
            <v>39.21.140</v>
          </cell>
          <cell r="C2386" t="str">
            <v>Cabo de cobre flexível de 240 mm², isolamento 0,6/1kV - isolação HEPR 90°C</v>
          </cell>
          <cell r="D2386" t="str">
            <v>m</v>
          </cell>
          <cell r="E2386">
            <v>164.45</v>
          </cell>
          <cell r="F2386">
            <v>15.42</v>
          </cell>
          <cell r="G2386">
            <v>179.87</v>
          </cell>
        </row>
        <row r="2387">
          <cell r="A2387" t="str">
            <v>39.21.201</v>
          </cell>
          <cell r="C2387" t="str">
            <v>Cabo de cobre flexível de 2 x 2,5 mm², isolamento 0,6/1 kV - isolação HEPR 90°C</v>
          </cell>
          <cell r="D2387" t="str">
            <v>m</v>
          </cell>
          <cell r="E2387">
            <v>3.3</v>
          </cell>
          <cell r="F2387">
            <v>1.37</v>
          </cell>
          <cell r="G2387">
            <v>4.67</v>
          </cell>
        </row>
        <row r="2388">
          <cell r="A2388" t="str">
            <v>39.21.230</v>
          </cell>
          <cell r="C2388" t="str">
            <v>Cabo de cobre flexível de 3 x 1,5 mm², isolamento 0,6/1 kV - isolação HEPR 90°C</v>
          </cell>
          <cell r="D2388" t="str">
            <v>m</v>
          </cell>
          <cell r="E2388">
            <v>4.3600000000000003</v>
          </cell>
          <cell r="F2388">
            <v>0.69</v>
          </cell>
          <cell r="G2388">
            <v>5.05</v>
          </cell>
        </row>
        <row r="2389">
          <cell r="A2389" t="str">
            <v>39.21.231</v>
          </cell>
          <cell r="C2389" t="str">
            <v>Cabo de cobre flexível de 3 x 2,5 mm², isolamento 0,6/1 kV - isolação HEPR 90°C</v>
          </cell>
          <cell r="D2389" t="str">
            <v>m</v>
          </cell>
          <cell r="E2389">
            <v>6.49</v>
          </cell>
          <cell r="F2389">
            <v>1.7</v>
          </cell>
          <cell r="G2389">
            <v>8.19</v>
          </cell>
        </row>
        <row r="2390">
          <cell r="A2390" t="str">
            <v>39.21.234</v>
          </cell>
          <cell r="C2390" t="str">
            <v>Cabo de cobre flexível de 3 x 10 mm², isolamento 0,6/1 kV - isolação HEPR 90°C</v>
          </cell>
          <cell r="D2390" t="str">
            <v>m</v>
          </cell>
          <cell r="E2390">
            <v>22.08</v>
          </cell>
          <cell r="F2390">
            <v>3.44</v>
          </cell>
          <cell r="G2390">
            <v>25.52</v>
          </cell>
        </row>
        <row r="2391">
          <cell r="A2391" t="str">
            <v>39.21.236</v>
          </cell>
          <cell r="C2391" t="str">
            <v>Cabo de cobre flexível de 3 x 25 mm², isolamento 0,6/1 kV - isolação HEPR 90°C</v>
          </cell>
          <cell r="D2391" t="str">
            <v>m</v>
          </cell>
          <cell r="E2391">
            <v>58.8</v>
          </cell>
          <cell r="F2391">
            <v>10.29</v>
          </cell>
          <cell r="G2391">
            <v>69.09</v>
          </cell>
        </row>
        <row r="2392">
          <cell r="A2392" t="str">
            <v>39.21.237</v>
          </cell>
          <cell r="C2392" t="str">
            <v>Cabo de cobre flexível de 3 x 35 mm², isolamento 0,6/1 kV - isolação HEPR 90°C</v>
          </cell>
          <cell r="D2392" t="str">
            <v>m</v>
          </cell>
          <cell r="E2392">
            <v>80.52</v>
          </cell>
          <cell r="F2392">
            <v>13.71</v>
          </cell>
          <cell r="G2392">
            <v>94.23</v>
          </cell>
        </row>
        <row r="2393">
          <cell r="A2393" t="str">
            <v>39.21.254</v>
          </cell>
          <cell r="C2393" t="str">
            <v>Cabo de cobre flexível de 4 x 10 mm², isolamento 0,6/1 kV - isolação HEPR 90°C</v>
          </cell>
          <cell r="D2393" t="str">
            <v>m</v>
          </cell>
          <cell r="E2393">
            <v>22.28</v>
          </cell>
          <cell r="F2393">
            <v>4.47</v>
          </cell>
          <cell r="G2393">
            <v>26.75</v>
          </cell>
        </row>
        <row r="2394">
          <cell r="A2394" t="str">
            <v>39.24</v>
          </cell>
          <cell r="B2394" t="str">
            <v>Cabo de cobre flexível, isolamento 500 V, isolação PP 70°C</v>
          </cell>
        </row>
        <row r="2395">
          <cell r="A2395" t="str">
            <v>39.24.151</v>
          </cell>
          <cell r="C2395" t="str">
            <v>Cabo de cobre flexível de 3 x 1,5 mm², isolamento 500 V - isolação PP 70°C</v>
          </cell>
          <cell r="D2395" t="str">
            <v>m</v>
          </cell>
          <cell r="E2395">
            <v>3.77</v>
          </cell>
          <cell r="F2395">
            <v>4.12</v>
          </cell>
          <cell r="G2395">
            <v>7.89</v>
          </cell>
        </row>
        <row r="2396">
          <cell r="A2396" t="str">
            <v>39.24.152</v>
          </cell>
          <cell r="C2396" t="str">
            <v>Cabo de cobre flexível de 3 x 2,5 mm², isolamento 500 V - isolação PP 70°C</v>
          </cell>
          <cell r="D2396" t="str">
            <v>m</v>
          </cell>
          <cell r="E2396">
            <v>6.23</v>
          </cell>
          <cell r="F2396">
            <v>5.14</v>
          </cell>
          <cell r="G2396">
            <v>11.37</v>
          </cell>
        </row>
        <row r="2397">
          <cell r="A2397" t="str">
            <v>39.24.153</v>
          </cell>
          <cell r="C2397" t="str">
            <v>Cabo de cobre flexível de 3 x 4 mm², isolamento 500 V - isolação PP 70°C</v>
          </cell>
          <cell r="D2397" t="str">
            <v>m</v>
          </cell>
          <cell r="E2397">
            <v>9.65</v>
          </cell>
          <cell r="F2397">
            <v>6.17</v>
          </cell>
          <cell r="G2397">
            <v>15.82</v>
          </cell>
        </row>
        <row r="2398">
          <cell r="A2398" t="str">
            <v>39.24.154</v>
          </cell>
          <cell r="C2398" t="str">
            <v>Cabo de cobre flexível de 3 x 6 mm², isolamento 500 V - isolação PP 70°C</v>
          </cell>
          <cell r="D2398" t="str">
            <v>m</v>
          </cell>
          <cell r="E2398">
            <v>13.85</v>
          </cell>
          <cell r="F2398">
            <v>7.2</v>
          </cell>
          <cell r="G2398">
            <v>21.05</v>
          </cell>
        </row>
        <row r="2399">
          <cell r="A2399" t="str">
            <v>39.24.173</v>
          </cell>
          <cell r="C2399" t="str">
            <v>Cabo de cobre flexível de 4 x 4 mm², isolamento 500 V - isolação PP 70°C</v>
          </cell>
          <cell r="D2399" t="str">
            <v>m</v>
          </cell>
          <cell r="E2399">
            <v>11.94</v>
          </cell>
          <cell r="F2399">
            <v>4.12</v>
          </cell>
          <cell r="G2399">
            <v>16.059999999999999</v>
          </cell>
        </row>
        <row r="2400">
          <cell r="A2400" t="str">
            <v>39.24.174</v>
          </cell>
          <cell r="C2400" t="str">
            <v>Cabo de cobre flexível de 4 x 6 mm², isolamento 500 V - isolação PP 70°C</v>
          </cell>
          <cell r="D2400" t="str">
            <v>m</v>
          </cell>
          <cell r="E2400">
            <v>17.93</v>
          </cell>
          <cell r="F2400">
            <v>9.59</v>
          </cell>
          <cell r="G2400">
            <v>27.52</v>
          </cell>
        </row>
        <row r="2401">
          <cell r="A2401" t="str">
            <v>39.25</v>
          </cell>
          <cell r="B2401" t="str">
            <v>Cabo de cobre unipolar, isolamento 15/25 kV, isolação EPR 90 °C / 105 °C</v>
          </cell>
        </row>
        <row r="2402">
          <cell r="A2402" t="str">
            <v>39.25.020</v>
          </cell>
          <cell r="C2402" t="str">
            <v>Cabo de cobre de 35 mm², isolamento 15/25 kV - isolação EPR 105°C</v>
          </cell>
          <cell r="D2402" t="str">
            <v>m</v>
          </cell>
          <cell r="E2402">
            <v>44.67</v>
          </cell>
          <cell r="F2402">
            <v>1.03</v>
          </cell>
          <cell r="G2402">
            <v>45.7</v>
          </cell>
        </row>
        <row r="2403">
          <cell r="A2403" t="str">
            <v>39.25.030</v>
          </cell>
          <cell r="C2403" t="str">
            <v>Cabo de cobre de 50 mm², isolamento 15/25 kV - isolação EPR 105°C</v>
          </cell>
          <cell r="D2403" t="str">
            <v>m</v>
          </cell>
          <cell r="E2403">
            <v>47.55</v>
          </cell>
          <cell r="F2403">
            <v>1.03</v>
          </cell>
          <cell r="G2403">
            <v>48.58</v>
          </cell>
        </row>
        <row r="2404">
          <cell r="A2404" t="str">
            <v>39.26</v>
          </cell>
          <cell r="B2404" t="str">
            <v>Cabo de cobre flexível, isolamento 0,6/1kV - isolação HEPR 90° C - baixa emissão fumaça e gases</v>
          </cell>
        </row>
        <row r="2405">
          <cell r="A2405" t="str">
            <v>39.26.010</v>
          </cell>
          <cell r="C2405" t="str">
            <v>Cabo de cobre flexível de 1,5 mm², isolamento 0,6/1 kV - isolação HEPR 90°C - baixa emissão de fumaça e gases</v>
          </cell>
          <cell r="D2405" t="str">
            <v>m</v>
          </cell>
          <cell r="E2405">
            <v>1.55</v>
          </cell>
          <cell r="F2405">
            <v>1.37</v>
          </cell>
          <cell r="G2405">
            <v>2.92</v>
          </cell>
        </row>
        <row r="2406">
          <cell r="A2406" t="str">
            <v>39.26.020</v>
          </cell>
          <cell r="C2406" t="str">
            <v>Cabo de cobre flexível de 2,5 mm², isolamento 0,6/1 kV - isolação HEPR 90°C - baixa emissão de fumaça e gases</v>
          </cell>
          <cell r="D2406" t="str">
            <v>m</v>
          </cell>
          <cell r="E2406">
            <v>2.4500000000000002</v>
          </cell>
          <cell r="F2406">
            <v>1.7</v>
          </cell>
          <cell r="G2406">
            <v>4.1500000000000004</v>
          </cell>
        </row>
        <row r="2407">
          <cell r="A2407" t="str">
            <v>39.26.030</v>
          </cell>
          <cell r="C2407" t="str">
            <v>Cabo de cobre flexível de 4 mm², isolamento 0,6/1 kV -  isolação HEPR 90°C - baixa emissão de fumaça e gases</v>
          </cell>
          <cell r="D2407" t="str">
            <v>m</v>
          </cell>
          <cell r="E2407">
            <v>3.28</v>
          </cell>
          <cell r="F2407">
            <v>2.0499999999999998</v>
          </cell>
          <cell r="G2407">
            <v>5.33</v>
          </cell>
        </row>
        <row r="2408">
          <cell r="A2408" t="str">
            <v>39.26.040</v>
          </cell>
          <cell r="C2408" t="str">
            <v>Cabo de cobre flexível de 6 mm², isolamento 0,6/1 kV - isolação HEPR 90°C - baixa emissão de fumaça e gases</v>
          </cell>
          <cell r="D2408" t="str">
            <v>m</v>
          </cell>
          <cell r="E2408">
            <v>4.68</v>
          </cell>
          <cell r="F2408">
            <v>2.39</v>
          </cell>
          <cell r="G2408">
            <v>7.07</v>
          </cell>
        </row>
        <row r="2409">
          <cell r="A2409" t="str">
            <v>39.26.050</v>
          </cell>
          <cell r="C2409" t="str">
            <v>Cabo de cobre flexível de 10 mm², isolamento 0,6/1 kV - isolação HEPR 90°C - baixa emissão de fumaça e gases</v>
          </cell>
          <cell r="D2409" t="str">
            <v>m</v>
          </cell>
          <cell r="E2409">
            <v>7.2</v>
          </cell>
          <cell r="F2409">
            <v>2.73</v>
          </cell>
          <cell r="G2409">
            <v>9.93</v>
          </cell>
        </row>
        <row r="2410">
          <cell r="A2410" t="str">
            <v>39.26.060</v>
          </cell>
          <cell r="C2410" t="str">
            <v>Cabo de cobre flexível de 16 mm², isolamento 0,6/1 kV - isolação HEPR 90°C - baixa emissão de fumaça e gases</v>
          </cell>
          <cell r="D2410" t="str">
            <v>m</v>
          </cell>
          <cell r="E2410">
            <v>10.46</v>
          </cell>
          <cell r="F2410">
            <v>3.08</v>
          </cell>
          <cell r="G2410">
            <v>13.54</v>
          </cell>
        </row>
        <row r="2411">
          <cell r="A2411" t="str">
            <v>39.26.070</v>
          </cell>
          <cell r="C2411" t="str">
            <v>Cabo de cobre flexível de 25 mm², isolamento 0,6/1 kV - isolação HEPR 90°C - baixa emissão de fumaça e gases</v>
          </cell>
          <cell r="D2411" t="str">
            <v>m</v>
          </cell>
          <cell r="E2411">
            <v>15.24</v>
          </cell>
          <cell r="F2411">
            <v>3.44</v>
          </cell>
          <cell r="G2411">
            <v>18.68</v>
          </cell>
        </row>
        <row r="2412">
          <cell r="A2412" t="str">
            <v>39.26.080</v>
          </cell>
          <cell r="C2412" t="str">
            <v>Cabo de cobre flexível de 35 mm², isolamento 0,6/1 kV - isolação HEPR 90°C - baixa emissão de fumaça e gases</v>
          </cell>
          <cell r="D2412" t="str">
            <v>m</v>
          </cell>
          <cell r="E2412">
            <v>21.93</v>
          </cell>
          <cell r="F2412">
            <v>5.14</v>
          </cell>
          <cell r="G2412">
            <v>27.07</v>
          </cell>
        </row>
        <row r="2413">
          <cell r="A2413" t="str">
            <v>39.26.090</v>
          </cell>
          <cell r="C2413" t="str">
            <v>Cabo de cobre flexível de 50 mm², isolamento 0,6/1 kV - isolação HEPR 90°C - baixa emissão de fumaça e gases</v>
          </cell>
          <cell r="D2413" t="str">
            <v>m</v>
          </cell>
          <cell r="E2413">
            <v>28.9</v>
          </cell>
          <cell r="F2413">
            <v>6.86</v>
          </cell>
          <cell r="G2413">
            <v>35.76</v>
          </cell>
        </row>
        <row r="2414">
          <cell r="A2414" t="str">
            <v>39.26.100</v>
          </cell>
          <cell r="C2414" t="str">
            <v>Cabo de cobre flexível de 70 mm², isolamento 0,6/1 kV - isolação HEPR 90°C - baixa emissão de fumaça e gases</v>
          </cell>
          <cell r="D2414" t="str">
            <v>m</v>
          </cell>
          <cell r="E2414">
            <v>42.78</v>
          </cell>
          <cell r="F2414">
            <v>8.56</v>
          </cell>
          <cell r="G2414">
            <v>51.34</v>
          </cell>
        </row>
        <row r="2415">
          <cell r="A2415" t="str">
            <v>39.26.110</v>
          </cell>
          <cell r="C2415" t="str">
            <v>Cabo de cobre flexível de 95 mm², isolamento 0,6/1 kV - isolação HEPR 90°C - baixa emissão de fumaça e gases</v>
          </cell>
          <cell r="D2415" t="str">
            <v>m</v>
          </cell>
          <cell r="E2415">
            <v>56.75</v>
          </cell>
          <cell r="F2415">
            <v>10.29</v>
          </cell>
          <cell r="G2415">
            <v>67.040000000000006</v>
          </cell>
        </row>
        <row r="2416">
          <cell r="A2416" t="str">
            <v>39.26.120</v>
          </cell>
          <cell r="C2416" t="str">
            <v>Cabo de cobre flexível de 120 mm², isolamento 0,6/1 kV - isolação HEPR 90°C - baixa emissão de fumaça e gases</v>
          </cell>
          <cell r="D2416" t="str">
            <v>m</v>
          </cell>
          <cell r="E2416">
            <v>66.91</v>
          </cell>
          <cell r="F2416">
            <v>12</v>
          </cell>
          <cell r="G2416">
            <v>78.91</v>
          </cell>
        </row>
        <row r="2417">
          <cell r="A2417" t="str">
            <v>39.26.130</v>
          </cell>
          <cell r="C2417" t="str">
            <v>Cabo de cobre flexível de 150 mm², isolamento 0,6/1 kV - isolação HEPR 90°C - baixa emissão de fumaça e gases</v>
          </cell>
          <cell r="D2417" t="str">
            <v>m</v>
          </cell>
          <cell r="E2417">
            <v>90.15</v>
          </cell>
          <cell r="F2417">
            <v>13.71</v>
          </cell>
          <cell r="G2417">
            <v>103.86</v>
          </cell>
        </row>
        <row r="2418">
          <cell r="A2418" t="str">
            <v>39.26.140</v>
          </cell>
          <cell r="C2418" t="str">
            <v>Cabo de cobre flexível de 185 mm², isolamento 0,6/1 kV - isolação HEPR 90°C - baixa emissão de fumaça e gases</v>
          </cell>
          <cell r="D2418" t="str">
            <v>m</v>
          </cell>
          <cell r="E2418">
            <v>110.91</v>
          </cell>
          <cell r="F2418">
            <v>15.42</v>
          </cell>
          <cell r="G2418">
            <v>126.33</v>
          </cell>
        </row>
        <row r="2419">
          <cell r="A2419" t="str">
            <v>39.26.150</v>
          </cell>
          <cell r="C2419" t="str">
            <v>Cabo de cobre flexível de 240 mm², isolamento 0,6/1 kV - isolação HEPR 90°C - baixa emissão de fumaça e gases</v>
          </cell>
          <cell r="D2419" t="str">
            <v>m</v>
          </cell>
          <cell r="E2419">
            <v>139.63</v>
          </cell>
          <cell r="F2419">
            <v>17.149999999999999</v>
          </cell>
          <cell r="G2419">
            <v>156.78</v>
          </cell>
        </row>
        <row r="2420">
          <cell r="A2420" t="str">
            <v>39.27</v>
          </cell>
          <cell r="B2420" t="str">
            <v>Cabo óptico</v>
          </cell>
        </row>
        <row r="2421">
          <cell r="A2421" t="str">
            <v>39.27.010</v>
          </cell>
          <cell r="C2421" t="str">
            <v>Cabo óptico de terminação, 2 fibras, 50/125 µm - uso interno/externo</v>
          </cell>
          <cell r="D2421" t="str">
            <v>m</v>
          </cell>
          <cell r="E2421">
            <v>3.49</v>
          </cell>
          <cell r="F2421">
            <v>1.7</v>
          </cell>
          <cell r="G2421">
            <v>5.19</v>
          </cell>
        </row>
        <row r="2422">
          <cell r="A2422" t="str">
            <v>39.27.020</v>
          </cell>
          <cell r="C2422" t="str">
            <v>Cabo óptico multimodo, 4 fibras, 50/125 µm - uso interno/externo</v>
          </cell>
          <cell r="D2422" t="str">
            <v>m</v>
          </cell>
          <cell r="E2422">
            <v>5.6</v>
          </cell>
          <cell r="F2422">
            <v>3.44</v>
          </cell>
          <cell r="G2422">
            <v>9.0399999999999991</v>
          </cell>
        </row>
        <row r="2423">
          <cell r="A2423" t="str">
            <v>39.27.030</v>
          </cell>
          <cell r="C2423" t="str">
            <v>Cabo óptico multimodo, 6 fibras, 50/125 µm - uso interno/externo</v>
          </cell>
          <cell r="D2423" t="str">
            <v>m</v>
          </cell>
          <cell r="E2423">
            <v>6.89</v>
          </cell>
          <cell r="F2423">
            <v>3.44</v>
          </cell>
          <cell r="G2423">
            <v>10.33</v>
          </cell>
        </row>
        <row r="2424">
          <cell r="A2424" t="str">
            <v>39.27.110</v>
          </cell>
          <cell r="C2424" t="str">
            <v>Cabo óptico multimodo, núcleo geleado, 4 fibras, 50/125 µm - uso externo</v>
          </cell>
          <cell r="D2424" t="str">
            <v>m</v>
          </cell>
          <cell r="E2424">
            <v>9.09</v>
          </cell>
          <cell r="F2424">
            <v>3.44</v>
          </cell>
          <cell r="G2424">
            <v>12.53</v>
          </cell>
        </row>
        <row r="2425">
          <cell r="A2425" t="str">
            <v>39.27.120</v>
          </cell>
          <cell r="C2425" t="str">
            <v>Cabo óptico multimodo, núcleo geleado, 6 fibras, 50/125 µm - uso externo</v>
          </cell>
          <cell r="D2425" t="str">
            <v>m</v>
          </cell>
          <cell r="E2425">
            <v>14.69</v>
          </cell>
          <cell r="F2425">
            <v>3.44</v>
          </cell>
          <cell r="G2425">
            <v>18.13</v>
          </cell>
        </row>
        <row r="2426">
          <cell r="A2426" t="str">
            <v>39.29</v>
          </cell>
          <cell r="B2426" t="str">
            <v>Cabo de cobre flexível, isolamento 750 V - isolação 70°C, baixa emissão de fumaça e gases</v>
          </cell>
        </row>
        <row r="2427">
          <cell r="A2427" t="str">
            <v>39.29.110</v>
          </cell>
          <cell r="C2427" t="str">
            <v>Cabo de cobre flexível de 1,5 mm², isolamento 750 V - isolação LSHF/A 70°C - baixa emissão de fumaça e gases</v>
          </cell>
          <cell r="D2427" t="str">
            <v>m</v>
          </cell>
          <cell r="E2427">
            <v>0.98</v>
          </cell>
          <cell r="F2427">
            <v>1.37</v>
          </cell>
          <cell r="G2427">
            <v>2.35</v>
          </cell>
        </row>
        <row r="2428">
          <cell r="A2428" t="str">
            <v>39.29.111</v>
          </cell>
          <cell r="C2428" t="str">
            <v>Cabo de cobre flexível de 2,5 mm², isolamento 750 V - isolação LSHF/A 70°C - baixa emissão de fumaça e gases</v>
          </cell>
          <cell r="D2428" t="str">
            <v>m</v>
          </cell>
          <cell r="E2428">
            <v>1.55</v>
          </cell>
          <cell r="F2428">
            <v>1.7</v>
          </cell>
          <cell r="G2428">
            <v>3.25</v>
          </cell>
        </row>
        <row r="2429">
          <cell r="A2429" t="str">
            <v>39.29.112</v>
          </cell>
          <cell r="C2429" t="str">
            <v>Cabo de cobre flexível de 4 mm², isolamento 750 V - isolação LSHF/A 70°C - baixa emissão de fumaça e gases</v>
          </cell>
          <cell r="D2429" t="str">
            <v>m</v>
          </cell>
          <cell r="E2429">
            <v>2.4900000000000002</v>
          </cell>
          <cell r="F2429">
            <v>2.0499999999999998</v>
          </cell>
          <cell r="G2429">
            <v>4.54</v>
          </cell>
        </row>
        <row r="2430">
          <cell r="A2430" t="str">
            <v>39.29.113</v>
          </cell>
          <cell r="C2430" t="str">
            <v>Cabo de cobre flexível de 6 mm², isolamento 750 V - isolação LSHF/A 70°C - baixa emissão de fumaça e gases</v>
          </cell>
          <cell r="D2430" t="str">
            <v>m</v>
          </cell>
          <cell r="E2430">
            <v>3.73</v>
          </cell>
          <cell r="F2430">
            <v>2.39</v>
          </cell>
          <cell r="G2430">
            <v>6.12</v>
          </cell>
        </row>
        <row r="2431">
          <cell r="A2431" t="str">
            <v>39.29.114</v>
          </cell>
          <cell r="C2431" t="str">
            <v>Cabo de cobre flexível de 10 mm², isolamento 750 V - isolação LSHF/A 70°C - baixa emissão de fumaça e gases</v>
          </cell>
          <cell r="D2431" t="str">
            <v>m</v>
          </cell>
          <cell r="E2431">
            <v>6.02</v>
          </cell>
          <cell r="F2431">
            <v>2.73</v>
          </cell>
          <cell r="G2431">
            <v>8.75</v>
          </cell>
        </row>
        <row r="2432">
          <cell r="A2432" t="str">
            <v>39.30</v>
          </cell>
          <cell r="B2432" t="str">
            <v>Fios e cabos - áudio e vídeo</v>
          </cell>
        </row>
        <row r="2433">
          <cell r="A2433" t="str">
            <v>39.30.010</v>
          </cell>
          <cell r="C2433" t="str">
            <v>Cabo torcido flexível de 2 x 2,5 mm², isolação em PVC antichama</v>
          </cell>
          <cell r="D2433" t="str">
            <v>m</v>
          </cell>
          <cell r="E2433">
            <v>3.2</v>
          </cell>
          <cell r="F2433">
            <v>8.56</v>
          </cell>
          <cell r="G2433">
            <v>11.76</v>
          </cell>
        </row>
        <row r="2434">
          <cell r="A2434" t="str">
            <v>40</v>
          </cell>
          <cell r="B2434" t="str">
            <v>DISTRIBUIÇÃO DE FORÇA E COMANDO DE ENERGIA ELÉTRICA E TELEFONIA</v>
          </cell>
        </row>
        <row r="2435">
          <cell r="A2435" t="str">
            <v>40.01</v>
          </cell>
          <cell r="B2435" t="str">
            <v>Caixa de passagem estampada</v>
          </cell>
        </row>
        <row r="2436">
          <cell r="A2436" t="str">
            <v>40.01.020</v>
          </cell>
          <cell r="C2436" t="str">
            <v>Caixa de ferro estampada 4´ x 2´</v>
          </cell>
          <cell r="D2436" t="str">
            <v>un</v>
          </cell>
          <cell r="E2436">
            <v>2.62</v>
          </cell>
          <cell r="F2436">
            <v>8.56</v>
          </cell>
          <cell r="G2436">
            <v>11.18</v>
          </cell>
        </row>
        <row r="2437">
          <cell r="A2437" t="str">
            <v>40.01.040</v>
          </cell>
          <cell r="C2437" t="str">
            <v>Caixa de ferro estampada 4´ x 4´</v>
          </cell>
          <cell r="D2437" t="str">
            <v>un</v>
          </cell>
          <cell r="E2437">
            <v>4.55</v>
          </cell>
          <cell r="F2437">
            <v>8.56</v>
          </cell>
          <cell r="G2437">
            <v>13.11</v>
          </cell>
        </row>
        <row r="2438">
          <cell r="A2438" t="str">
            <v>40.01.080</v>
          </cell>
          <cell r="C2438" t="str">
            <v>Caixa de ferro estampada octogonal fundo móvel 4´ x 4´</v>
          </cell>
          <cell r="D2438" t="str">
            <v>un</v>
          </cell>
          <cell r="E2438">
            <v>4.4800000000000004</v>
          </cell>
          <cell r="F2438">
            <v>10.29</v>
          </cell>
          <cell r="G2438">
            <v>14.77</v>
          </cell>
        </row>
        <row r="2439">
          <cell r="A2439" t="str">
            <v>40.01.090</v>
          </cell>
          <cell r="C2439" t="str">
            <v>Caixa de ferro estampada octogonal de 3´ x 3´</v>
          </cell>
          <cell r="D2439" t="str">
            <v>un</v>
          </cell>
          <cell r="E2439">
            <v>2.54</v>
          </cell>
          <cell r="F2439">
            <v>8.56</v>
          </cell>
          <cell r="G2439">
            <v>11.1</v>
          </cell>
        </row>
        <row r="2440">
          <cell r="A2440" t="str">
            <v>40.02</v>
          </cell>
          <cell r="B2440" t="str">
            <v>Caixa de passagem com tampa</v>
          </cell>
        </row>
        <row r="2441">
          <cell r="A2441" t="str">
            <v>40.02.010</v>
          </cell>
          <cell r="C2441" t="str">
            <v>Caixa de tomada em alumínio para piso 4´ x 4´</v>
          </cell>
          <cell r="D2441" t="str">
            <v>un</v>
          </cell>
          <cell r="E2441">
            <v>19.940000000000001</v>
          </cell>
          <cell r="F2441">
            <v>27.41</v>
          </cell>
          <cell r="G2441">
            <v>47.35</v>
          </cell>
        </row>
        <row r="2442">
          <cell r="A2442" t="str">
            <v>40.02.020</v>
          </cell>
          <cell r="C2442" t="str">
            <v>Caixa de passagem em chapa, com tampa parafusada, 100 x 100 x 80 mm</v>
          </cell>
          <cell r="D2442" t="str">
            <v>un</v>
          </cell>
          <cell r="E2442">
            <v>8.86</v>
          </cell>
          <cell r="F2442">
            <v>10.29</v>
          </cell>
          <cell r="G2442">
            <v>19.149999999999999</v>
          </cell>
        </row>
        <row r="2443">
          <cell r="A2443" t="str">
            <v>40.02.040</v>
          </cell>
          <cell r="C2443" t="str">
            <v>Caixa de passagem em chapa, com tampa parafusada, 150 x 150 x 80 mm</v>
          </cell>
          <cell r="D2443" t="str">
            <v>un</v>
          </cell>
          <cell r="E2443">
            <v>13.5</v>
          </cell>
          <cell r="F2443">
            <v>10.29</v>
          </cell>
          <cell r="G2443">
            <v>23.79</v>
          </cell>
        </row>
        <row r="2444">
          <cell r="A2444" t="str">
            <v>40.02.060</v>
          </cell>
          <cell r="C2444" t="str">
            <v>Caixa de passagem em chapa, com tampa parafusada, 200 x 200 x 100 mm</v>
          </cell>
          <cell r="D2444" t="str">
            <v>un</v>
          </cell>
          <cell r="E2444">
            <v>20.05</v>
          </cell>
          <cell r="F2444">
            <v>10.29</v>
          </cell>
          <cell r="G2444">
            <v>30.34</v>
          </cell>
        </row>
        <row r="2445">
          <cell r="A2445" t="str">
            <v>40.02.080</v>
          </cell>
          <cell r="C2445" t="str">
            <v>Caixa de passagem em chapa, com tampa parafusada, 300 x 300 x 120 mm</v>
          </cell>
          <cell r="D2445" t="str">
            <v>un</v>
          </cell>
          <cell r="E2445">
            <v>41.47</v>
          </cell>
          <cell r="F2445">
            <v>13.71</v>
          </cell>
          <cell r="G2445">
            <v>55.18</v>
          </cell>
        </row>
        <row r="2446">
          <cell r="A2446" t="str">
            <v>40.02.100</v>
          </cell>
          <cell r="C2446" t="str">
            <v>Caixa de passagem em chapa, com tampa parafusada, 400 x 400 x 150 mm</v>
          </cell>
          <cell r="D2446" t="str">
            <v>un</v>
          </cell>
          <cell r="E2446">
            <v>110.12</v>
          </cell>
          <cell r="F2446">
            <v>13.71</v>
          </cell>
          <cell r="G2446">
            <v>123.83</v>
          </cell>
        </row>
        <row r="2447">
          <cell r="A2447" t="str">
            <v>40.02.120</v>
          </cell>
          <cell r="C2447" t="str">
            <v>Caixa de passagem em chapa, com tampa parafusada, 500 x 500 x 150 mm</v>
          </cell>
          <cell r="D2447" t="str">
            <v>un</v>
          </cell>
          <cell r="E2447">
            <v>141.97999999999999</v>
          </cell>
          <cell r="F2447">
            <v>17.149999999999999</v>
          </cell>
          <cell r="G2447">
            <v>159.13</v>
          </cell>
        </row>
        <row r="2448">
          <cell r="A2448" t="str">
            <v>40.02.440</v>
          </cell>
          <cell r="C2448" t="str">
            <v>Caixa em alumínio fundido à prova de tempo, umidade, gases, vapores e pó, 150 x 150 x 150 mm</v>
          </cell>
          <cell r="D2448" t="str">
            <v>un</v>
          </cell>
          <cell r="E2448">
            <v>170.04</v>
          </cell>
          <cell r="F2448">
            <v>10.29</v>
          </cell>
          <cell r="G2448">
            <v>180.33</v>
          </cell>
        </row>
        <row r="2449">
          <cell r="A2449" t="str">
            <v>40.02.450</v>
          </cell>
          <cell r="C2449" t="str">
            <v>Caixa em alumínio fundido à prova de tempo, umidade, gases, vapores e pó, 200 x 200 x 200 mm</v>
          </cell>
          <cell r="D2449" t="str">
            <v>un</v>
          </cell>
          <cell r="E2449">
            <v>227.21</v>
          </cell>
          <cell r="F2449">
            <v>10.29</v>
          </cell>
          <cell r="G2449">
            <v>237.5</v>
          </cell>
        </row>
        <row r="2450">
          <cell r="A2450" t="str">
            <v>40.02.460</v>
          </cell>
          <cell r="C2450" t="str">
            <v>Caixa em alumínio fundido à prova de tempo, umidade, gases, vapores e pó, 240 x 240 x 150 mm</v>
          </cell>
          <cell r="D2450" t="str">
            <v>un</v>
          </cell>
          <cell r="E2450">
            <v>265.69</v>
          </cell>
          <cell r="F2450">
            <v>10.29</v>
          </cell>
          <cell r="G2450">
            <v>275.98</v>
          </cell>
        </row>
        <row r="2451">
          <cell r="A2451" t="str">
            <v>40.02.470</v>
          </cell>
          <cell r="C2451" t="str">
            <v>Caixa em alumínio fundido à prova de tempo, umidade, gases, vapores e pó, 445 x 350 x 220 mm</v>
          </cell>
          <cell r="D2451" t="str">
            <v>un</v>
          </cell>
          <cell r="E2451">
            <v>854.04</v>
          </cell>
          <cell r="F2451">
            <v>13.71</v>
          </cell>
          <cell r="G2451">
            <v>867.75</v>
          </cell>
        </row>
        <row r="2452">
          <cell r="A2452" t="str">
            <v>40.02.600</v>
          </cell>
          <cell r="C2452" t="str">
            <v>Caixa de passagem em alumínio fundido à prova de tempo, 100 x 100 mm</v>
          </cell>
          <cell r="D2452" t="str">
            <v>un</v>
          </cell>
          <cell r="E2452">
            <v>19.14</v>
          </cell>
          <cell r="F2452">
            <v>10.29</v>
          </cell>
          <cell r="G2452">
            <v>29.43</v>
          </cell>
        </row>
        <row r="2453">
          <cell r="A2453" t="str">
            <v>40.02.610</v>
          </cell>
          <cell r="C2453" t="str">
            <v>Caixa de passagem em alumínio fundido à prova de tempo, 200 x 200 mm</v>
          </cell>
          <cell r="D2453" t="str">
            <v>un</v>
          </cell>
          <cell r="E2453">
            <v>58.66</v>
          </cell>
          <cell r="F2453">
            <v>10.29</v>
          </cell>
          <cell r="G2453">
            <v>68.95</v>
          </cell>
        </row>
        <row r="2454">
          <cell r="A2454" t="str">
            <v>40.02.620</v>
          </cell>
          <cell r="C2454" t="str">
            <v>Caixa de passagem em alumínio fundido à prova de tempo, 300 x 300 mm</v>
          </cell>
          <cell r="D2454" t="str">
            <v>un</v>
          </cell>
          <cell r="E2454">
            <v>157.16</v>
          </cell>
          <cell r="F2454">
            <v>13.71</v>
          </cell>
          <cell r="G2454">
            <v>170.87</v>
          </cell>
        </row>
        <row r="2455">
          <cell r="A2455" t="str">
            <v>40.04</v>
          </cell>
          <cell r="B2455" t="str">
            <v>Tomadas</v>
          </cell>
        </row>
        <row r="2456">
          <cell r="A2456" t="str">
            <v>40.04.080</v>
          </cell>
          <cell r="C2456" t="str">
            <v>Tomada para telefone 4P, padrão TELEBRÁS, com placa</v>
          </cell>
          <cell r="D2456" t="str">
            <v>cj</v>
          </cell>
          <cell r="E2456">
            <v>12.41</v>
          </cell>
          <cell r="F2456">
            <v>10.29</v>
          </cell>
          <cell r="G2456">
            <v>22.7</v>
          </cell>
        </row>
        <row r="2457">
          <cell r="A2457" t="str">
            <v>40.04.090</v>
          </cell>
          <cell r="C2457" t="str">
            <v>Tomada RJ 11 para telefone, sem placa</v>
          </cell>
          <cell r="D2457" t="str">
            <v>un</v>
          </cell>
          <cell r="E2457">
            <v>15.76</v>
          </cell>
          <cell r="F2457">
            <v>10.29</v>
          </cell>
          <cell r="G2457">
            <v>26.05</v>
          </cell>
        </row>
        <row r="2458">
          <cell r="A2458" t="str">
            <v>40.04.096</v>
          </cell>
          <cell r="C2458" t="str">
            <v>Tomada RJ 45 para rede de dados, com placa</v>
          </cell>
          <cell r="D2458" t="str">
            <v>un</v>
          </cell>
          <cell r="E2458">
            <v>45.32</v>
          </cell>
          <cell r="F2458">
            <v>10.29</v>
          </cell>
          <cell r="G2458">
            <v>55.61</v>
          </cell>
        </row>
        <row r="2459">
          <cell r="A2459" t="str">
            <v>40.04.140</v>
          </cell>
          <cell r="C2459" t="str">
            <v>Tomada 3P+T de 32 A, blindada industrial de sobrepor negativa</v>
          </cell>
          <cell r="D2459" t="str">
            <v>cj</v>
          </cell>
          <cell r="E2459">
            <v>187.4</v>
          </cell>
          <cell r="F2459">
            <v>10.29</v>
          </cell>
          <cell r="G2459">
            <v>197.69</v>
          </cell>
        </row>
        <row r="2460">
          <cell r="A2460" t="str">
            <v>40.04.146</v>
          </cell>
          <cell r="C2460" t="str">
            <v>Tomada 3P+T de 63 A, blindada industrial de embutir</v>
          </cell>
          <cell r="D2460" t="str">
            <v>cj</v>
          </cell>
          <cell r="E2460">
            <v>183.6</v>
          </cell>
          <cell r="F2460">
            <v>10.29</v>
          </cell>
          <cell r="G2460">
            <v>193.89</v>
          </cell>
        </row>
        <row r="2461">
          <cell r="A2461" t="str">
            <v>40.04.230</v>
          </cell>
          <cell r="C2461" t="str">
            <v>Tomada de canaleta/perfilado universal 2P+T, com caixa e tampa</v>
          </cell>
          <cell r="D2461" t="str">
            <v>cj</v>
          </cell>
          <cell r="E2461">
            <v>13.64</v>
          </cell>
          <cell r="F2461">
            <v>10.29</v>
          </cell>
          <cell r="G2461">
            <v>23.93</v>
          </cell>
        </row>
        <row r="2462">
          <cell r="A2462" t="str">
            <v>40.04.340</v>
          </cell>
          <cell r="C2462" t="str">
            <v>Plugue e tomada 2P+T de 16 A de sobrepor - 380 / 440 V</v>
          </cell>
          <cell r="D2462" t="str">
            <v>cj</v>
          </cell>
          <cell r="E2462">
            <v>221.05</v>
          </cell>
          <cell r="F2462">
            <v>10.29</v>
          </cell>
          <cell r="G2462">
            <v>231.34</v>
          </cell>
        </row>
        <row r="2463">
          <cell r="A2463" t="str">
            <v>40.04.390</v>
          </cell>
          <cell r="C2463" t="str">
            <v>Tomada de energia quadrada com rabicho de 10 A - 250 V , para instalação em painel / rodapé / caixa de tomadas</v>
          </cell>
          <cell r="D2463" t="str">
            <v>un</v>
          </cell>
          <cell r="E2463">
            <v>7.27</v>
          </cell>
          <cell r="F2463">
            <v>10.29</v>
          </cell>
          <cell r="G2463">
            <v>17.559999999999999</v>
          </cell>
        </row>
        <row r="2464">
          <cell r="A2464" t="str">
            <v>40.04.450</v>
          </cell>
          <cell r="C2464" t="str">
            <v>Tomada 2P+T de 10 A - 250 V, completa</v>
          </cell>
          <cell r="D2464" t="str">
            <v>cj</v>
          </cell>
          <cell r="E2464">
            <v>9.82</v>
          </cell>
          <cell r="F2464">
            <v>10.29</v>
          </cell>
          <cell r="G2464">
            <v>20.11</v>
          </cell>
        </row>
        <row r="2465">
          <cell r="A2465" t="str">
            <v>40.04.460</v>
          </cell>
          <cell r="C2465" t="str">
            <v>Tomada 2P+T de 20 A - 250 V, completa</v>
          </cell>
          <cell r="D2465" t="str">
            <v>cj</v>
          </cell>
          <cell r="E2465">
            <v>14.65</v>
          </cell>
          <cell r="F2465">
            <v>10.29</v>
          </cell>
          <cell r="G2465">
            <v>24.94</v>
          </cell>
        </row>
        <row r="2466">
          <cell r="A2466" t="str">
            <v>40.04.470</v>
          </cell>
          <cell r="C2466" t="str">
            <v>Conjunto 2 tomadas 2P+T de 10 A, completo</v>
          </cell>
          <cell r="D2466" t="str">
            <v>cj</v>
          </cell>
          <cell r="E2466">
            <v>18.72</v>
          </cell>
          <cell r="F2466">
            <v>10.29</v>
          </cell>
          <cell r="G2466">
            <v>29.01</v>
          </cell>
        </row>
        <row r="2467">
          <cell r="A2467" t="str">
            <v>40.04.480</v>
          </cell>
          <cell r="C2467" t="str">
            <v>Conjunto 1 interruptor simples e 1 tomada 2P+T de 10 A, completo</v>
          </cell>
          <cell r="D2467" t="str">
            <v>cj</v>
          </cell>
          <cell r="E2467">
            <v>15.95</v>
          </cell>
          <cell r="F2467">
            <v>10.29</v>
          </cell>
          <cell r="G2467">
            <v>26.24</v>
          </cell>
        </row>
        <row r="2468">
          <cell r="A2468" t="str">
            <v>40.04.490</v>
          </cell>
          <cell r="C2468" t="str">
            <v>Conjunto 2 interruptores simples e 1 tomada 2P+T de 10 A, completo</v>
          </cell>
          <cell r="D2468" t="str">
            <v>cj</v>
          </cell>
          <cell r="E2468">
            <v>20.82</v>
          </cell>
          <cell r="F2468">
            <v>10.29</v>
          </cell>
          <cell r="G2468">
            <v>31.11</v>
          </cell>
        </row>
        <row r="2469">
          <cell r="A2469" t="str">
            <v>40.05</v>
          </cell>
          <cell r="B2469" t="str">
            <v>Interruptores e minuterias</v>
          </cell>
        </row>
        <row r="2470">
          <cell r="A2470" t="str">
            <v>40.05.020</v>
          </cell>
          <cell r="C2470" t="str">
            <v>Interruptor com 1 tecla simples e placa</v>
          </cell>
          <cell r="D2470" t="str">
            <v>cj</v>
          </cell>
          <cell r="E2470">
            <v>6.86</v>
          </cell>
          <cell r="F2470">
            <v>11.66</v>
          </cell>
          <cell r="G2470">
            <v>18.52</v>
          </cell>
        </row>
        <row r="2471">
          <cell r="A2471" t="str">
            <v>40.05.040</v>
          </cell>
          <cell r="C2471" t="str">
            <v>Interruptor com 2 teclas simples e placa</v>
          </cell>
          <cell r="D2471" t="str">
            <v>cj</v>
          </cell>
          <cell r="E2471">
            <v>13.7</v>
          </cell>
          <cell r="F2471">
            <v>12</v>
          </cell>
          <cell r="G2471">
            <v>25.7</v>
          </cell>
        </row>
        <row r="2472">
          <cell r="A2472" t="str">
            <v>40.05.060</v>
          </cell>
          <cell r="C2472" t="str">
            <v>Interruptor com 3 teclas simples e placa</v>
          </cell>
          <cell r="D2472" t="str">
            <v>cj</v>
          </cell>
          <cell r="E2472">
            <v>20.36</v>
          </cell>
          <cell r="F2472">
            <v>17.149999999999999</v>
          </cell>
          <cell r="G2472">
            <v>37.51</v>
          </cell>
        </row>
        <row r="2473">
          <cell r="A2473" t="str">
            <v>40.05.080</v>
          </cell>
          <cell r="C2473" t="str">
            <v>Interruptor com 1 tecla paralelo e placa</v>
          </cell>
          <cell r="D2473" t="str">
            <v>cj</v>
          </cell>
          <cell r="E2473">
            <v>9.9</v>
          </cell>
          <cell r="F2473">
            <v>9.25</v>
          </cell>
          <cell r="G2473">
            <v>19.149999999999999</v>
          </cell>
        </row>
        <row r="2474">
          <cell r="A2474" t="str">
            <v>40.05.100</v>
          </cell>
          <cell r="C2474" t="str">
            <v>Interruptor com 2 teclas paralelo e placa</v>
          </cell>
          <cell r="D2474" t="str">
            <v>cj</v>
          </cell>
          <cell r="E2474">
            <v>10.52</v>
          </cell>
          <cell r="F2474">
            <v>15.42</v>
          </cell>
          <cell r="G2474">
            <v>25.94</v>
          </cell>
        </row>
        <row r="2475">
          <cell r="A2475" t="str">
            <v>40.05.120</v>
          </cell>
          <cell r="C2475" t="str">
            <v>Interruptor com 2 teclas, 1 simples, 1 paralelo e placa</v>
          </cell>
          <cell r="D2475" t="str">
            <v>cj</v>
          </cell>
          <cell r="E2475">
            <v>9.7100000000000009</v>
          </cell>
          <cell r="F2475">
            <v>13.03</v>
          </cell>
          <cell r="G2475">
            <v>22.74</v>
          </cell>
        </row>
        <row r="2476">
          <cell r="A2476" t="str">
            <v>40.05.140</v>
          </cell>
          <cell r="C2476" t="str">
            <v>Interruptor com 3 teclas, 2 simples, 1 paralelo e placa</v>
          </cell>
          <cell r="D2476" t="str">
            <v>cj</v>
          </cell>
          <cell r="E2476">
            <v>12.36</v>
          </cell>
          <cell r="F2476">
            <v>15.42</v>
          </cell>
          <cell r="G2476">
            <v>27.78</v>
          </cell>
        </row>
        <row r="2477">
          <cell r="A2477" t="str">
            <v>40.05.160</v>
          </cell>
          <cell r="C2477" t="str">
            <v>Interruptor com 3 teclas, 1 simples, 2 paralelo e placa</v>
          </cell>
          <cell r="D2477" t="str">
            <v>cj</v>
          </cell>
          <cell r="E2477">
            <v>18.600000000000001</v>
          </cell>
          <cell r="F2477">
            <v>17.149999999999999</v>
          </cell>
          <cell r="G2477">
            <v>35.75</v>
          </cell>
        </row>
        <row r="2478">
          <cell r="A2478" t="str">
            <v>40.05.170</v>
          </cell>
          <cell r="C2478" t="str">
            <v>Interruptor bipolar paralelo, 1 tecla dupla e placa</v>
          </cell>
          <cell r="D2478" t="str">
            <v>cj</v>
          </cell>
          <cell r="E2478">
            <v>33.08</v>
          </cell>
          <cell r="F2478">
            <v>12</v>
          </cell>
          <cell r="G2478">
            <v>45.08</v>
          </cell>
        </row>
        <row r="2479">
          <cell r="A2479" t="str">
            <v>40.05.180</v>
          </cell>
          <cell r="C2479" t="str">
            <v>Interruptor bipolar simples, 1 tecla dupla e placa</v>
          </cell>
          <cell r="D2479" t="str">
            <v>cj</v>
          </cell>
          <cell r="E2479">
            <v>24.92</v>
          </cell>
          <cell r="F2479">
            <v>12</v>
          </cell>
          <cell r="G2479">
            <v>36.92</v>
          </cell>
        </row>
        <row r="2480">
          <cell r="A2480" t="str">
            <v>40.05.320</v>
          </cell>
          <cell r="C2480" t="str">
            <v>Pulsador 2 A - 250 V, para minuteria com placa</v>
          </cell>
          <cell r="D2480" t="str">
            <v>cj</v>
          </cell>
          <cell r="E2480">
            <v>8.36</v>
          </cell>
          <cell r="F2480">
            <v>8.56</v>
          </cell>
          <cell r="G2480">
            <v>16.920000000000002</v>
          </cell>
        </row>
        <row r="2481">
          <cell r="A2481" t="str">
            <v>40.05.330</v>
          </cell>
          <cell r="C2481" t="str">
            <v>Variador de luminosidade rotativo até 1000 W, 127/220 V, com placa</v>
          </cell>
          <cell r="D2481" t="str">
            <v>cj</v>
          </cell>
          <cell r="E2481">
            <v>60.62</v>
          </cell>
          <cell r="F2481">
            <v>13.03</v>
          </cell>
          <cell r="G2481">
            <v>73.650000000000006</v>
          </cell>
        </row>
        <row r="2482">
          <cell r="A2482" t="str">
            <v>40.05.340</v>
          </cell>
          <cell r="C2482" t="str">
            <v>Sensor de presença para teto, com fotocélula, para lâmpada qualquer</v>
          </cell>
          <cell r="D2482" t="str">
            <v>un</v>
          </cell>
          <cell r="E2482">
            <v>26.17</v>
          </cell>
          <cell r="F2482">
            <v>10.29</v>
          </cell>
          <cell r="G2482">
            <v>36.46</v>
          </cell>
        </row>
        <row r="2483">
          <cell r="A2483" t="str">
            <v>40.05.350</v>
          </cell>
          <cell r="C2483" t="str">
            <v>Sensor de presença infravermelho passivo e microondas, alcance de 12 m - sem fio</v>
          </cell>
          <cell r="D2483" t="str">
            <v>un</v>
          </cell>
          <cell r="E2483">
            <v>67.55</v>
          </cell>
          <cell r="F2483">
            <v>17.149999999999999</v>
          </cell>
          <cell r="G2483">
            <v>84.7</v>
          </cell>
        </row>
        <row r="2484">
          <cell r="A2484" t="str">
            <v>40.06</v>
          </cell>
          <cell r="B2484" t="str">
            <v>Conduletes</v>
          </cell>
        </row>
        <row r="2485">
          <cell r="A2485" t="str">
            <v>40.06.040</v>
          </cell>
          <cell r="C2485" t="str">
            <v>Condulete metálico de 3/4´</v>
          </cell>
          <cell r="D2485" t="str">
            <v>cj</v>
          </cell>
          <cell r="E2485">
            <v>11.18</v>
          </cell>
          <cell r="F2485">
            <v>17.149999999999999</v>
          </cell>
          <cell r="G2485">
            <v>28.33</v>
          </cell>
        </row>
        <row r="2486">
          <cell r="A2486" t="str">
            <v>40.06.060</v>
          </cell>
          <cell r="C2486" t="str">
            <v>Condulete metálico de 1´</v>
          </cell>
          <cell r="D2486" t="str">
            <v>cj</v>
          </cell>
          <cell r="E2486">
            <v>15.31</v>
          </cell>
          <cell r="F2486">
            <v>17.149999999999999</v>
          </cell>
          <cell r="G2486">
            <v>32.46</v>
          </cell>
        </row>
        <row r="2487">
          <cell r="A2487" t="str">
            <v>40.06.080</v>
          </cell>
          <cell r="C2487" t="str">
            <v>Condulete metálico de 1 1/4´</v>
          </cell>
          <cell r="D2487" t="str">
            <v>cj</v>
          </cell>
          <cell r="E2487">
            <v>24.19</v>
          </cell>
          <cell r="F2487">
            <v>17.149999999999999</v>
          </cell>
          <cell r="G2487">
            <v>41.34</v>
          </cell>
        </row>
        <row r="2488">
          <cell r="A2488" t="str">
            <v>40.06.100</v>
          </cell>
          <cell r="C2488" t="str">
            <v>Condulete metálico de 1 1/2´</v>
          </cell>
          <cell r="D2488" t="str">
            <v>cj</v>
          </cell>
          <cell r="E2488">
            <v>25.58</v>
          </cell>
          <cell r="F2488">
            <v>17.149999999999999</v>
          </cell>
          <cell r="G2488">
            <v>42.73</v>
          </cell>
        </row>
        <row r="2489">
          <cell r="A2489" t="str">
            <v>40.06.120</v>
          </cell>
          <cell r="C2489" t="str">
            <v>Condulete metálico de 2´</v>
          </cell>
          <cell r="D2489" t="str">
            <v>cj</v>
          </cell>
          <cell r="E2489">
            <v>65.72</v>
          </cell>
          <cell r="F2489">
            <v>17.149999999999999</v>
          </cell>
          <cell r="G2489">
            <v>82.87</v>
          </cell>
        </row>
        <row r="2490">
          <cell r="A2490" t="str">
            <v>40.06.140</v>
          </cell>
          <cell r="C2490" t="str">
            <v>Condulete metálico de 2 1/2´</v>
          </cell>
          <cell r="D2490" t="str">
            <v>cj</v>
          </cell>
          <cell r="E2490">
            <v>140.63</v>
          </cell>
          <cell r="F2490">
            <v>17.149999999999999</v>
          </cell>
          <cell r="G2490">
            <v>157.78</v>
          </cell>
        </row>
        <row r="2491">
          <cell r="A2491" t="str">
            <v>40.06.160</v>
          </cell>
          <cell r="C2491" t="str">
            <v>Condulete metálico de 3´</v>
          </cell>
          <cell r="D2491" t="str">
            <v>cj</v>
          </cell>
          <cell r="E2491">
            <v>155.88</v>
          </cell>
          <cell r="F2491">
            <v>17.149999999999999</v>
          </cell>
          <cell r="G2491">
            <v>173.03</v>
          </cell>
        </row>
        <row r="2492">
          <cell r="A2492" t="str">
            <v>40.06.170</v>
          </cell>
          <cell r="C2492" t="str">
            <v>Condulete metálico de 4´</v>
          </cell>
          <cell r="D2492" t="str">
            <v>cj</v>
          </cell>
          <cell r="E2492">
            <v>230.88</v>
          </cell>
          <cell r="F2492">
            <v>17.149999999999999</v>
          </cell>
          <cell r="G2492">
            <v>248.03</v>
          </cell>
        </row>
        <row r="2493">
          <cell r="A2493" t="str">
            <v>40.06.510</v>
          </cell>
          <cell r="C2493" t="str">
            <v>Condulete em PVC de 1´ - com tampa</v>
          </cell>
          <cell r="D2493" t="str">
            <v>cj</v>
          </cell>
          <cell r="E2493">
            <v>12.19</v>
          </cell>
          <cell r="F2493">
            <v>17.149999999999999</v>
          </cell>
          <cell r="G2493">
            <v>29.34</v>
          </cell>
        </row>
        <row r="2494">
          <cell r="A2494" t="str">
            <v>40.07</v>
          </cell>
          <cell r="B2494" t="str">
            <v>Caixa de passagem em PVC</v>
          </cell>
        </row>
        <row r="2495">
          <cell r="A2495" t="str">
            <v>40.07.010</v>
          </cell>
          <cell r="C2495" t="str">
            <v>Caixa em PVC de 4´ x 2´</v>
          </cell>
          <cell r="D2495" t="str">
            <v>un</v>
          </cell>
          <cell r="E2495">
            <v>2.19</v>
          </cell>
          <cell r="F2495">
            <v>8.56</v>
          </cell>
          <cell r="G2495">
            <v>10.75</v>
          </cell>
        </row>
        <row r="2496">
          <cell r="A2496" t="str">
            <v>40.07.020</v>
          </cell>
          <cell r="C2496" t="str">
            <v>Caixa em PVC de 4´ x 4´</v>
          </cell>
          <cell r="D2496" t="str">
            <v>un</v>
          </cell>
          <cell r="E2496">
            <v>4.42</v>
          </cell>
          <cell r="F2496">
            <v>8.56</v>
          </cell>
          <cell r="G2496">
            <v>12.98</v>
          </cell>
        </row>
        <row r="2497">
          <cell r="A2497" t="str">
            <v>40.07.040</v>
          </cell>
          <cell r="C2497" t="str">
            <v>Caixa em PVC octogonal de 4´ x 4´</v>
          </cell>
          <cell r="D2497" t="str">
            <v>un</v>
          </cell>
          <cell r="E2497">
            <v>4.96</v>
          </cell>
          <cell r="F2497">
            <v>8.56</v>
          </cell>
          <cell r="G2497">
            <v>13.52</v>
          </cell>
        </row>
        <row r="2498">
          <cell r="A2498" t="str">
            <v>40.10</v>
          </cell>
          <cell r="B2498" t="str">
            <v>Contator</v>
          </cell>
        </row>
        <row r="2499">
          <cell r="A2499" t="str">
            <v>40.10.016</v>
          </cell>
          <cell r="C2499" t="str">
            <v>Contator de potência 12 A - 1na+1nf</v>
          </cell>
          <cell r="D2499" t="str">
            <v>un</v>
          </cell>
          <cell r="E2499">
            <v>156.69999999999999</v>
          </cell>
          <cell r="F2499">
            <v>17.149999999999999</v>
          </cell>
          <cell r="G2499">
            <v>173.85</v>
          </cell>
        </row>
        <row r="2500">
          <cell r="A2500" t="str">
            <v>40.10.020</v>
          </cell>
          <cell r="C2500" t="str">
            <v>Contator de potência 9 A - 2na+2nf</v>
          </cell>
          <cell r="D2500" t="str">
            <v>un</v>
          </cell>
          <cell r="E2500">
            <v>173.88</v>
          </cell>
          <cell r="F2500">
            <v>17.149999999999999</v>
          </cell>
          <cell r="G2500">
            <v>191.03</v>
          </cell>
        </row>
        <row r="2501">
          <cell r="A2501" t="str">
            <v>40.10.040</v>
          </cell>
          <cell r="C2501" t="str">
            <v>Contator de potência 12 A - 2na+2nf</v>
          </cell>
          <cell r="D2501" t="str">
            <v>un</v>
          </cell>
          <cell r="E2501">
            <v>203.69</v>
          </cell>
          <cell r="F2501">
            <v>17.149999999999999</v>
          </cell>
          <cell r="G2501">
            <v>220.84</v>
          </cell>
        </row>
        <row r="2502">
          <cell r="A2502" t="str">
            <v>40.10.060</v>
          </cell>
          <cell r="C2502" t="str">
            <v>Contator de potência 16 A - 2na+2nf</v>
          </cell>
          <cell r="D2502" t="str">
            <v>un</v>
          </cell>
          <cell r="E2502">
            <v>220.4</v>
          </cell>
          <cell r="F2502">
            <v>17.149999999999999</v>
          </cell>
          <cell r="G2502">
            <v>237.55</v>
          </cell>
        </row>
        <row r="2503">
          <cell r="A2503" t="str">
            <v>40.10.080</v>
          </cell>
          <cell r="C2503" t="str">
            <v>Contator de potência 22 A/25 A - 2na+2nf</v>
          </cell>
          <cell r="D2503" t="str">
            <v>un</v>
          </cell>
          <cell r="E2503">
            <v>275.12</v>
          </cell>
          <cell r="F2503">
            <v>17.149999999999999</v>
          </cell>
          <cell r="G2503">
            <v>292.27</v>
          </cell>
        </row>
        <row r="2504">
          <cell r="A2504" t="str">
            <v>40.10.100</v>
          </cell>
          <cell r="C2504" t="str">
            <v>Contator de potência 32 A - 2na+2nf</v>
          </cell>
          <cell r="D2504" t="str">
            <v>un</v>
          </cell>
          <cell r="E2504">
            <v>391.72</v>
          </cell>
          <cell r="F2504">
            <v>17.149999999999999</v>
          </cell>
          <cell r="G2504">
            <v>408.87</v>
          </cell>
        </row>
        <row r="2505">
          <cell r="A2505" t="str">
            <v>40.10.106</v>
          </cell>
          <cell r="C2505" t="str">
            <v>Contator de potência 38 A/40 A - 2na+2nf</v>
          </cell>
          <cell r="D2505" t="str">
            <v>un</v>
          </cell>
          <cell r="E2505">
            <v>582.45000000000005</v>
          </cell>
          <cell r="F2505">
            <v>17.149999999999999</v>
          </cell>
          <cell r="G2505">
            <v>599.6</v>
          </cell>
        </row>
        <row r="2506">
          <cell r="A2506" t="str">
            <v>40.10.110</v>
          </cell>
          <cell r="C2506" t="str">
            <v>Contator de potência 50 A - 2na+2nf</v>
          </cell>
          <cell r="D2506" t="str">
            <v>un</v>
          </cell>
          <cell r="E2506">
            <v>672.64</v>
          </cell>
          <cell r="F2506">
            <v>17.149999999999999</v>
          </cell>
          <cell r="G2506">
            <v>689.79</v>
          </cell>
        </row>
        <row r="2507">
          <cell r="A2507" t="str">
            <v>40.10.132</v>
          </cell>
          <cell r="C2507" t="str">
            <v>Contator de potência 65 A - 2na+2nf</v>
          </cell>
          <cell r="D2507" t="str">
            <v>un</v>
          </cell>
          <cell r="E2507">
            <v>887.52</v>
          </cell>
          <cell r="F2507">
            <v>17.149999999999999</v>
          </cell>
          <cell r="G2507">
            <v>904.67</v>
          </cell>
        </row>
        <row r="2508">
          <cell r="A2508" t="str">
            <v>40.10.136</v>
          </cell>
          <cell r="C2508" t="str">
            <v>Contator de potência 110 A - 2na+2nf</v>
          </cell>
          <cell r="D2508" t="str">
            <v>un</v>
          </cell>
          <cell r="E2508">
            <v>1895.43</v>
          </cell>
          <cell r="F2508">
            <v>17.149999999999999</v>
          </cell>
          <cell r="G2508">
            <v>1912.58</v>
          </cell>
        </row>
        <row r="2509">
          <cell r="A2509" t="str">
            <v>40.10.140</v>
          </cell>
          <cell r="C2509" t="str">
            <v>Contator de potência 150 A - 2na+2nf</v>
          </cell>
          <cell r="D2509" t="str">
            <v>un</v>
          </cell>
          <cell r="E2509">
            <v>2228.4</v>
          </cell>
          <cell r="F2509">
            <v>17.149999999999999</v>
          </cell>
          <cell r="G2509">
            <v>2245.5500000000002</v>
          </cell>
        </row>
        <row r="2510">
          <cell r="A2510" t="str">
            <v>40.10.150</v>
          </cell>
          <cell r="C2510" t="str">
            <v>Contator de potência 220 A - 2na+2nf</v>
          </cell>
          <cell r="D2510" t="str">
            <v>un</v>
          </cell>
          <cell r="E2510">
            <v>3617.57</v>
          </cell>
          <cell r="F2510">
            <v>17.149999999999999</v>
          </cell>
          <cell r="G2510">
            <v>3634.72</v>
          </cell>
        </row>
        <row r="2511">
          <cell r="A2511" t="str">
            <v>40.10.500</v>
          </cell>
          <cell r="C2511" t="str">
            <v>Minicontator auxiliar - 4na</v>
          </cell>
          <cell r="D2511" t="str">
            <v>un</v>
          </cell>
          <cell r="E2511">
            <v>74.84</v>
          </cell>
          <cell r="F2511">
            <v>17.149999999999999</v>
          </cell>
          <cell r="G2511">
            <v>91.99</v>
          </cell>
        </row>
        <row r="2512">
          <cell r="A2512" t="str">
            <v>40.10.510</v>
          </cell>
          <cell r="C2512" t="str">
            <v>Contator auxiliar - 2na+2nf</v>
          </cell>
          <cell r="D2512" t="str">
            <v>un</v>
          </cell>
          <cell r="E2512">
            <v>94.81</v>
          </cell>
          <cell r="F2512">
            <v>17.149999999999999</v>
          </cell>
          <cell r="G2512">
            <v>111.96</v>
          </cell>
        </row>
        <row r="2513">
          <cell r="A2513" t="str">
            <v>40.10.520</v>
          </cell>
          <cell r="C2513" t="str">
            <v>Contator auxiliar - 4na+4nf</v>
          </cell>
          <cell r="D2513" t="str">
            <v>un</v>
          </cell>
          <cell r="E2513">
            <v>129.68</v>
          </cell>
          <cell r="F2513">
            <v>17.149999999999999</v>
          </cell>
          <cell r="G2513">
            <v>146.83000000000001</v>
          </cell>
        </row>
        <row r="2514">
          <cell r="A2514" t="str">
            <v>40.11</v>
          </cell>
          <cell r="B2514" t="str">
            <v>Relé</v>
          </cell>
        </row>
        <row r="2515">
          <cell r="A2515" t="str">
            <v>40.11.010</v>
          </cell>
          <cell r="C2515" t="str">
            <v>Relé fotoelétrico 50/60 Hz, 110/220 V, 1200 VA, completo</v>
          </cell>
          <cell r="D2515" t="str">
            <v>un</v>
          </cell>
          <cell r="E2515">
            <v>59.4</v>
          </cell>
          <cell r="F2515">
            <v>15.42</v>
          </cell>
          <cell r="G2515">
            <v>74.819999999999993</v>
          </cell>
        </row>
        <row r="2516">
          <cell r="A2516" t="str">
            <v>40.11.020</v>
          </cell>
          <cell r="C2516" t="str">
            <v>Relé bimetálico de sobrecarga para acoplamento direto, faixas de ajuste de 9/12 A</v>
          </cell>
          <cell r="D2516" t="str">
            <v>un</v>
          </cell>
          <cell r="E2516">
            <v>114.07</v>
          </cell>
          <cell r="F2516">
            <v>17.149999999999999</v>
          </cell>
          <cell r="G2516">
            <v>131.22</v>
          </cell>
        </row>
        <row r="2517">
          <cell r="A2517" t="str">
            <v>40.11.030</v>
          </cell>
          <cell r="C2517" t="str">
            <v>Relé bimetálico de sobrecarga para acoplamento direto, faixas de ajuste de 20/32 A até 50/63 A</v>
          </cell>
          <cell r="D2517" t="str">
            <v>un</v>
          </cell>
          <cell r="E2517">
            <v>278.82</v>
          </cell>
          <cell r="F2517">
            <v>17.149999999999999</v>
          </cell>
          <cell r="G2517">
            <v>295.97000000000003</v>
          </cell>
        </row>
        <row r="2518">
          <cell r="A2518" t="str">
            <v>40.11.050</v>
          </cell>
          <cell r="C2518" t="str">
            <v>Relé bimetálico de sobrecarga para acoplamento direto, faixas de ajuste 0,4/0,63 A até 16/25 A</v>
          </cell>
          <cell r="D2518" t="str">
            <v>un</v>
          </cell>
          <cell r="E2518">
            <v>244.58</v>
          </cell>
          <cell r="F2518">
            <v>17.149999999999999</v>
          </cell>
          <cell r="G2518">
            <v>261.73</v>
          </cell>
        </row>
        <row r="2519">
          <cell r="A2519" t="str">
            <v>40.11.060</v>
          </cell>
          <cell r="C2519" t="str">
            <v>Relé de tempo eletrônico de 0,6 até 6 s - 220V - 50/60 Hz</v>
          </cell>
          <cell r="D2519" t="str">
            <v>un</v>
          </cell>
          <cell r="E2519">
            <v>81.36</v>
          </cell>
          <cell r="F2519">
            <v>34.270000000000003</v>
          </cell>
          <cell r="G2519">
            <v>115.63</v>
          </cell>
        </row>
        <row r="2520">
          <cell r="A2520" t="str">
            <v>40.11.070</v>
          </cell>
          <cell r="C2520" t="str">
            <v>Relé supervisor trifásico contra falta de fase, inversão de fase e mínima tensão</v>
          </cell>
          <cell r="D2520" t="str">
            <v>un</v>
          </cell>
          <cell r="E2520">
            <v>1989.29</v>
          </cell>
          <cell r="F2520">
            <v>34.270000000000003</v>
          </cell>
          <cell r="G2520">
            <v>2023.56</v>
          </cell>
        </row>
        <row r="2521">
          <cell r="A2521" t="str">
            <v>40.11.120</v>
          </cell>
          <cell r="C2521" t="str">
            <v>Relé de tempo eletrônico de 1,5 até 15 minutos - 110V - 50/60Hz</v>
          </cell>
          <cell r="D2521" t="str">
            <v>un</v>
          </cell>
          <cell r="E2521">
            <v>70.84</v>
          </cell>
          <cell r="F2521">
            <v>34.270000000000003</v>
          </cell>
          <cell r="G2521">
            <v>105.11</v>
          </cell>
        </row>
        <row r="2522">
          <cell r="A2522" t="str">
            <v>40.11.191</v>
          </cell>
          <cell r="C2522" t="str">
            <v>Relé de tempo eletrônico cíclico regulável - 110/127 V - 48/63 Hz</v>
          </cell>
          <cell r="D2522" t="str">
            <v>un</v>
          </cell>
          <cell r="E2522">
            <v>120.46</v>
          </cell>
          <cell r="F2522">
            <v>34.270000000000003</v>
          </cell>
          <cell r="G2522">
            <v>154.72999999999999</v>
          </cell>
        </row>
        <row r="2523">
          <cell r="A2523" t="str">
            <v>40.11.230</v>
          </cell>
          <cell r="C2523" t="str">
            <v>Relé de sobrecarga eletrônico para acoplamento direto, faixa de ajuste de 55 A até 250 A</v>
          </cell>
          <cell r="D2523" t="str">
            <v>un</v>
          </cell>
          <cell r="E2523">
            <v>2332.16</v>
          </cell>
          <cell r="F2523">
            <v>17.149999999999999</v>
          </cell>
          <cell r="G2523">
            <v>2349.31</v>
          </cell>
        </row>
        <row r="2524">
          <cell r="A2524" t="str">
            <v>40.11.240</v>
          </cell>
          <cell r="C2524" t="str">
            <v>Relé de tempo eletrônico de 3 até 30s - 220V - 50/60Hz</v>
          </cell>
          <cell r="D2524" t="str">
            <v>un</v>
          </cell>
          <cell r="E2524">
            <v>78.62</v>
          </cell>
          <cell r="F2524">
            <v>34.270000000000003</v>
          </cell>
          <cell r="G2524">
            <v>112.89</v>
          </cell>
        </row>
        <row r="2525">
          <cell r="A2525" t="str">
            <v>40.11.250</v>
          </cell>
          <cell r="C2525" t="str">
            <v>Relé de impulso bipolar, 16 A, 250 V CA</v>
          </cell>
          <cell r="D2525" t="str">
            <v>un</v>
          </cell>
          <cell r="E2525">
            <v>157.62</v>
          </cell>
          <cell r="F2525">
            <v>20.56</v>
          </cell>
          <cell r="G2525">
            <v>178.18</v>
          </cell>
        </row>
        <row r="2526">
          <cell r="A2526" t="str">
            <v>40.12</v>
          </cell>
          <cell r="B2526" t="str">
            <v>Chave comutadora e seletora</v>
          </cell>
        </row>
        <row r="2527">
          <cell r="A2527" t="str">
            <v>40.12.020</v>
          </cell>
          <cell r="C2527" t="str">
            <v>Chave comutadora/seletora com 1 polo e 3 posições para 63 A</v>
          </cell>
          <cell r="D2527" t="str">
            <v>un</v>
          </cell>
          <cell r="E2527">
            <v>434.86</v>
          </cell>
          <cell r="F2527">
            <v>13.71</v>
          </cell>
          <cell r="G2527">
            <v>448.57</v>
          </cell>
        </row>
        <row r="2528">
          <cell r="A2528" t="str">
            <v>40.12.030</v>
          </cell>
          <cell r="C2528" t="str">
            <v>Chave comutadora/seletora com 1 polo e 3 posições para 25 A</v>
          </cell>
          <cell r="D2528" t="str">
            <v>un</v>
          </cell>
          <cell r="E2528">
            <v>203.44</v>
          </cell>
          <cell r="F2528">
            <v>13.71</v>
          </cell>
          <cell r="G2528">
            <v>217.15</v>
          </cell>
        </row>
        <row r="2529">
          <cell r="A2529" t="str">
            <v>40.12.200</v>
          </cell>
          <cell r="C2529" t="str">
            <v>Chave comutadora/seletora com 1 polo e 2 posições para 25 A</v>
          </cell>
          <cell r="D2529" t="str">
            <v>un</v>
          </cell>
          <cell r="E2529">
            <v>116.06</v>
          </cell>
          <cell r="F2529">
            <v>13.71</v>
          </cell>
          <cell r="G2529">
            <v>129.77000000000001</v>
          </cell>
        </row>
        <row r="2530">
          <cell r="A2530" t="str">
            <v>40.12.210</v>
          </cell>
          <cell r="C2530" t="str">
            <v>Chave comutadora/seletora com 3 polos e 3 posições para 25 A</v>
          </cell>
          <cell r="D2530" t="str">
            <v>un</v>
          </cell>
          <cell r="E2530">
            <v>315.25</v>
          </cell>
          <cell r="F2530">
            <v>13.71</v>
          </cell>
          <cell r="G2530">
            <v>328.96</v>
          </cell>
        </row>
        <row r="2531">
          <cell r="A2531" t="str">
            <v>40.13</v>
          </cell>
          <cell r="B2531" t="str">
            <v>Amperímetro</v>
          </cell>
        </row>
        <row r="2532">
          <cell r="A2532" t="str">
            <v>40.13.010</v>
          </cell>
          <cell r="C2532" t="str">
            <v>Chave comutadora para amperímetro</v>
          </cell>
          <cell r="D2532" t="str">
            <v>un</v>
          </cell>
          <cell r="E2532">
            <v>107.34</v>
          </cell>
          <cell r="F2532">
            <v>13.71</v>
          </cell>
          <cell r="G2532">
            <v>121.05</v>
          </cell>
        </row>
        <row r="2533">
          <cell r="A2533" t="str">
            <v>40.13.040</v>
          </cell>
          <cell r="C2533" t="str">
            <v>Amperímetro de ferro móvel de 96 x 96 mm, para ligação em transformador de corrente, escala fixa de 0A/50 A até 0A/2 kA</v>
          </cell>
          <cell r="D2533" t="str">
            <v>un</v>
          </cell>
          <cell r="E2533">
            <v>308.83999999999997</v>
          </cell>
          <cell r="F2533">
            <v>8.56</v>
          </cell>
          <cell r="G2533">
            <v>317.39999999999998</v>
          </cell>
        </row>
        <row r="2534">
          <cell r="A2534" t="str">
            <v>40.14</v>
          </cell>
          <cell r="B2534" t="str">
            <v>Voltímetro</v>
          </cell>
        </row>
        <row r="2535">
          <cell r="A2535" t="str">
            <v>40.14.010</v>
          </cell>
          <cell r="C2535" t="str">
            <v>Chave comutadora para voltímetro</v>
          </cell>
          <cell r="D2535" t="str">
            <v>un</v>
          </cell>
          <cell r="E2535">
            <v>84.66</v>
          </cell>
          <cell r="F2535">
            <v>13.71</v>
          </cell>
          <cell r="G2535">
            <v>98.37</v>
          </cell>
        </row>
        <row r="2536">
          <cell r="A2536" t="str">
            <v>40.14.030</v>
          </cell>
          <cell r="C2536" t="str">
            <v>Voltímetro de ferro móvel de 96 x 96 mm, escalas variáveis de 0/150 V, 0/250 V, 0/300 V, 0/500 V e 0/600 V</v>
          </cell>
          <cell r="D2536" t="str">
            <v>un</v>
          </cell>
          <cell r="E2536">
            <v>125.9</v>
          </cell>
          <cell r="F2536">
            <v>17.149999999999999</v>
          </cell>
          <cell r="G2536">
            <v>143.05000000000001</v>
          </cell>
        </row>
        <row r="2537">
          <cell r="A2537" t="str">
            <v>40.20</v>
          </cell>
          <cell r="B2537" t="str">
            <v>Reparos, conservações e complementos - GRUPO 40</v>
          </cell>
        </row>
        <row r="2538">
          <cell r="A2538" t="str">
            <v>40.20.050</v>
          </cell>
          <cell r="C2538" t="str">
            <v>Sinalizador com lâmpada</v>
          </cell>
          <cell r="D2538" t="str">
            <v>un</v>
          </cell>
          <cell r="E2538">
            <v>86.57</v>
          </cell>
          <cell r="F2538">
            <v>27.41</v>
          </cell>
          <cell r="G2538">
            <v>113.98</v>
          </cell>
        </row>
        <row r="2539">
          <cell r="A2539" t="str">
            <v>40.20.060</v>
          </cell>
          <cell r="C2539" t="str">
            <v>Botão de comando duplo sem sinalizador</v>
          </cell>
          <cell r="D2539" t="str">
            <v>un</v>
          </cell>
          <cell r="E2539">
            <v>42.74</v>
          </cell>
          <cell r="F2539">
            <v>27.41</v>
          </cell>
          <cell r="G2539">
            <v>70.150000000000006</v>
          </cell>
        </row>
        <row r="2540">
          <cell r="A2540" t="str">
            <v>40.20.090</v>
          </cell>
          <cell r="C2540" t="str">
            <v>Botoeira com retenção para quadro/painel</v>
          </cell>
          <cell r="D2540" t="str">
            <v>un</v>
          </cell>
          <cell r="E2540">
            <v>25.33</v>
          </cell>
          <cell r="F2540">
            <v>10.29</v>
          </cell>
          <cell r="G2540">
            <v>35.619999999999997</v>
          </cell>
        </row>
        <row r="2541">
          <cell r="A2541" t="str">
            <v>40.20.100</v>
          </cell>
          <cell r="C2541" t="str">
            <v>Botoeira de comando liga-desliga, sem sinalização</v>
          </cell>
          <cell r="D2541" t="str">
            <v>un</v>
          </cell>
          <cell r="E2541">
            <v>120.55</v>
          </cell>
          <cell r="F2541">
            <v>10.29</v>
          </cell>
          <cell r="G2541">
            <v>130.84</v>
          </cell>
        </row>
        <row r="2542">
          <cell r="A2542" t="str">
            <v>40.20.110</v>
          </cell>
          <cell r="C2542" t="str">
            <v>Alarme sonoro bitonal 220 V para painel de comando</v>
          </cell>
          <cell r="D2542" t="str">
            <v>un</v>
          </cell>
          <cell r="E2542">
            <v>306.62</v>
          </cell>
          <cell r="F2542">
            <v>10.29</v>
          </cell>
          <cell r="G2542">
            <v>316.91000000000003</v>
          </cell>
        </row>
        <row r="2543">
          <cell r="A2543" t="str">
            <v>40.20.120</v>
          </cell>
          <cell r="C2543" t="str">
            <v>Placa de 4´ x 2´</v>
          </cell>
          <cell r="D2543" t="str">
            <v>un</v>
          </cell>
          <cell r="E2543">
            <v>2.34</v>
          </cell>
          <cell r="F2543">
            <v>1.1100000000000001</v>
          </cell>
          <cell r="G2543">
            <v>3.45</v>
          </cell>
        </row>
        <row r="2544">
          <cell r="A2544" t="str">
            <v>40.20.140</v>
          </cell>
          <cell r="C2544" t="str">
            <v>Placa de 4´ x 4´</v>
          </cell>
          <cell r="D2544" t="str">
            <v>un</v>
          </cell>
          <cell r="E2544">
            <v>7.17</v>
          </cell>
          <cell r="F2544">
            <v>1.1100000000000001</v>
          </cell>
          <cell r="G2544">
            <v>8.2799999999999994</v>
          </cell>
        </row>
        <row r="2545">
          <cell r="A2545" t="str">
            <v>40.20.200</v>
          </cell>
          <cell r="C2545" t="str">
            <v>Chave de boia normalmente fechada ou aberta</v>
          </cell>
          <cell r="D2545" t="str">
            <v>un</v>
          </cell>
          <cell r="E2545">
            <v>39.89</v>
          </cell>
          <cell r="F2545">
            <v>13.71</v>
          </cell>
          <cell r="G2545">
            <v>53.6</v>
          </cell>
        </row>
        <row r="2546">
          <cell r="A2546" t="str">
            <v>40.20.240</v>
          </cell>
          <cell r="C2546" t="str">
            <v>Plugue com 2P+T de 10A, 250V</v>
          </cell>
          <cell r="D2546" t="str">
            <v>un</v>
          </cell>
          <cell r="E2546">
            <v>5.28</v>
          </cell>
          <cell r="F2546">
            <v>6.86</v>
          </cell>
          <cell r="G2546">
            <v>12.14</v>
          </cell>
        </row>
        <row r="2547">
          <cell r="A2547" t="str">
            <v>40.20.250</v>
          </cell>
          <cell r="C2547" t="str">
            <v>Plugue prolongador com 2P+T de 10A, 250V</v>
          </cell>
          <cell r="D2547" t="str">
            <v>un</v>
          </cell>
          <cell r="E2547">
            <v>6.5</v>
          </cell>
          <cell r="F2547">
            <v>6.86</v>
          </cell>
          <cell r="G2547">
            <v>13.36</v>
          </cell>
        </row>
        <row r="2548">
          <cell r="A2548" t="str">
            <v>40.20.300</v>
          </cell>
          <cell r="C2548" t="str">
            <v>Chave de nível tipo boia pendular (pera), com contato micro switch</v>
          </cell>
          <cell r="D2548" t="str">
            <v>un</v>
          </cell>
          <cell r="E2548">
            <v>359.86</v>
          </cell>
          <cell r="F2548">
            <v>34.270000000000003</v>
          </cell>
          <cell r="G2548">
            <v>394.13</v>
          </cell>
        </row>
        <row r="2549">
          <cell r="A2549" t="str">
            <v>40.20.310</v>
          </cell>
          <cell r="C2549" t="str">
            <v>Placa/espelho em latão escovado 4´ x 4´, para 02 tomadas elétrica</v>
          </cell>
          <cell r="D2549" t="str">
            <v>un</v>
          </cell>
          <cell r="E2549">
            <v>17</v>
          </cell>
          <cell r="F2549">
            <v>15.56</v>
          </cell>
          <cell r="G2549">
            <v>32.56</v>
          </cell>
        </row>
        <row r="2550">
          <cell r="A2550" t="str">
            <v>40.20.320</v>
          </cell>
          <cell r="C2550" t="str">
            <v>Placa/espelho em latão escovado 4´ x 4´, para 01 tomada elétrica</v>
          </cell>
          <cell r="D2550" t="str">
            <v>un</v>
          </cell>
          <cell r="E2550">
            <v>14.76</v>
          </cell>
          <cell r="F2550">
            <v>15.56</v>
          </cell>
          <cell r="G2550">
            <v>30.32</v>
          </cell>
        </row>
        <row r="2551">
          <cell r="A2551" t="str">
            <v>41</v>
          </cell>
          <cell r="B2551" t="str">
            <v>ILUMINAÇÃO</v>
          </cell>
        </row>
        <row r="2552">
          <cell r="A2552" t="str">
            <v>41.02</v>
          </cell>
          <cell r="B2552" t="str">
            <v>Lâmpadas</v>
          </cell>
        </row>
        <row r="2553">
          <cell r="A2553" t="str">
            <v>41.02.541</v>
          </cell>
          <cell r="C2553" t="str">
            <v>Lâmpada LED tubular T8 com base G13, de 900 até 1050 Im - 9 a 10W</v>
          </cell>
          <cell r="D2553" t="str">
            <v>un</v>
          </cell>
          <cell r="E2553">
            <v>17.829999999999998</v>
          </cell>
          <cell r="F2553">
            <v>2.79</v>
          </cell>
          <cell r="G2553">
            <v>20.62</v>
          </cell>
        </row>
        <row r="2554">
          <cell r="A2554" t="str">
            <v>41.02.551</v>
          </cell>
          <cell r="C2554" t="str">
            <v>Lâmpada LED tubular T8 com base G13, de 1850 até 2000 Im - 18 a 20W</v>
          </cell>
          <cell r="D2554" t="str">
            <v>un</v>
          </cell>
          <cell r="E2554">
            <v>32.49</v>
          </cell>
          <cell r="F2554">
            <v>2.79</v>
          </cell>
          <cell r="G2554">
            <v>35.28</v>
          </cell>
        </row>
        <row r="2555">
          <cell r="A2555" t="str">
            <v>41.02.562</v>
          </cell>
          <cell r="C2555" t="str">
            <v>Lâmpada LED tubular T8 com base G13, de 3400 até 4000 Im - 36 a 40W</v>
          </cell>
          <cell r="D2555" t="str">
            <v>un</v>
          </cell>
          <cell r="E2555">
            <v>65.66</v>
          </cell>
          <cell r="F2555">
            <v>2.79</v>
          </cell>
          <cell r="G2555">
            <v>68.45</v>
          </cell>
        </row>
        <row r="2556">
          <cell r="A2556" t="str">
            <v>41.02.580</v>
          </cell>
          <cell r="C2556" t="str">
            <v>Lâmpada LED 13,5W, com base E-27, 1400 até 1510lm</v>
          </cell>
          <cell r="D2556" t="str">
            <v>un</v>
          </cell>
          <cell r="E2556">
            <v>28.18</v>
          </cell>
          <cell r="F2556">
            <v>2.79</v>
          </cell>
          <cell r="G2556">
            <v>30.97</v>
          </cell>
        </row>
        <row r="2557">
          <cell r="A2557" t="str">
            <v>41.04</v>
          </cell>
          <cell r="B2557" t="str">
            <v>Acessórios para iluminação</v>
          </cell>
        </row>
        <row r="2558">
          <cell r="A2558" t="str">
            <v>41.04.020</v>
          </cell>
          <cell r="C2558" t="str">
            <v>Receptáculo de porcelana com parafuso de fixação com rosca E-27</v>
          </cell>
          <cell r="D2558" t="str">
            <v>un</v>
          </cell>
          <cell r="E2558">
            <v>4.09</v>
          </cell>
          <cell r="F2558">
            <v>2.73</v>
          </cell>
          <cell r="G2558">
            <v>6.82</v>
          </cell>
        </row>
        <row r="2559">
          <cell r="A2559" t="str">
            <v>41.04.050</v>
          </cell>
          <cell r="C2559" t="str">
            <v>Trilho eletrificado de alimentação com 1 circuito, em alumínio com pintura na cor branco, inclusive acessórios</v>
          </cell>
          <cell r="D2559" t="str">
            <v>m</v>
          </cell>
          <cell r="E2559">
            <v>89.85</v>
          </cell>
          <cell r="F2559">
            <v>13.71</v>
          </cell>
          <cell r="G2559">
            <v>103.56</v>
          </cell>
        </row>
        <row r="2560">
          <cell r="A2560" t="str">
            <v>41.05</v>
          </cell>
          <cell r="B2560" t="str">
            <v>Lâmpada de descarga de alta potência</v>
          </cell>
        </row>
        <row r="2561">
          <cell r="A2561" t="str">
            <v>41.05.710</v>
          </cell>
          <cell r="C2561" t="str">
            <v>Lâmpada de vapor metálico tubular, base G12 de 70 W</v>
          </cell>
          <cell r="D2561" t="str">
            <v>un</v>
          </cell>
          <cell r="E2561">
            <v>103.97</v>
          </cell>
          <cell r="F2561">
            <v>2.79</v>
          </cell>
          <cell r="G2561">
            <v>106.76</v>
          </cell>
        </row>
        <row r="2562">
          <cell r="A2562" t="str">
            <v>41.05.720</v>
          </cell>
          <cell r="C2562" t="str">
            <v>Lâmpada de vapor metálico tubular, base G12 de 150 W</v>
          </cell>
          <cell r="D2562" t="str">
            <v>un</v>
          </cell>
          <cell r="E2562">
            <v>113.87</v>
          </cell>
          <cell r="F2562">
            <v>2.79</v>
          </cell>
          <cell r="G2562">
            <v>116.66</v>
          </cell>
        </row>
        <row r="2563">
          <cell r="A2563" t="str">
            <v>41.05.800</v>
          </cell>
          <cell r="C2563" t="str">
            <v>Lâmpada de vapor metálico tubular, base RX7s bilateral de 70 W</v>
          </cell>
          <cell r="D2563" t="str">
            <v>un</v>
          </cell>
          <cell r="E2563">
            <v>68.61</v>
          </cell>
          <cell r="F2563">
            <v>2.79</v>
          </cell>
          <cell r="G2563">
            <v>71.400000000000006</v>
          </cell>
        </row>
        <row r="2564">
          <cell r="A2564" t="str">
            <v>41.06</v>
          </cell>
          <cell r="B2564" t="str">
            <v>Lâmpada halógena</v>
          </cell>
        </row>
        <row r="2565">
          <cell r="A2565" t="str">
            <v>41.06.100</v>
          </cell>
          <cell r="C2565" t="str">
            <v>Lâmpada halógena refletora PAR20, base E27 de 50 W - 220 V</v>
          </cell>
          <cell r="D2565" t="str">
            <v>un</v>
          </cell>
          <cell r="E2565">
            <v>23.24</v>
          </cell>
          <cell r="F2565">
            <v>2.79</v>
          </cell>
          <cell r="G2565">
            <v>26.03</v>
          </cell>
        </row>
        <row r="2566">
          <cell r="A2566" t="str">
            <v>41.06.130</v>
          </cell>
          <cell r="C2566" t="str">
            <v>Lâmpada halógena com refletor dicroico de 50 W - 12 V</v>
          </cell>
          <cell r="D2566" t="str">
            <v>un</v>
          </cell>
          <cell r="E2566">
            <v>8.3699999999999992</v>
          </cell>
          <cell r="F2566">
            <v>2.79</v>
          </cell>
          <cell r="G2566">
            <v>11.16</v>
          </cell>
        </row>
        <row r="2567">
          <cell r="A2567" t="str">
            <v>41.06.410</v>
          </cell>
          <cell r="C2567" t="str">
            <v>Lâmpada halógena tubular, base R7s bilateral de 300 W - 110 ou 220 V</v>
          </cell>
          <cell r="D2567" t="str">
            <v>un</v>
          </cell>
          <cell r="E2567">
            <v>11.75</v>
          </cell>
          <cell r="F2567">
            <v>2.79</v>
          </cell>
          <cell r="G2567">
            <v>14.54</v>
          </cell>
        </row>
        <row r="2568">
          <cell r="A2568" t="str">
            <v>41.07</v>
          </cell>
          <cell r="B2568" t="str">
            <v>Lâmpada fluorescente</v>
          </cell>
        </row>
        <row r="2569">
          <cell r="A2569" t="str">
            <v>41.07.020</v>
          </cell>
          <cell r="C2569" t="str">
            <v>Lâmpada fluorescente tubular, base bipino bilateral de 15 W</v>
          </cell>
          <cell r="D2569" t="str">
            <v>un</v>
          </cell>
          <cell r="E2569">
            <v>14.91</v>
          </cell>
          <cell r="F2569">
            <v>2.79</v>
          </cell>
          <cell r="G2569">
            <v>17.7</v>
          </cell>
        </row>
        <row r="2570">
          <cell r="A2570" t="str">
            <v>41.07.030</v>
          </cell>
          <cell r="C2570" t="str">
            <v>Lâmpada fluorescente tubular, base bipino bilateral de 16 W</v>
          </cell>
          <cell r="D2570" t="str">
            <v>un</v>
          </cell>
          <cell r="E2570">
            <v>7.5</v>
          </cell>
          <cell r="F2570">
            <v>2.79</v>
          </cell>
          <cell r="G2570">
            <v>10.29</v>
          </cell>
        </row>
        <row r="2571">
          <cell r="A2571" t="str">
            <v>41.07.050</v>
          </cell>
          <cell r="C2571" t="str">
            <v>Lâmpada fluorescente tubular, base bipino bilateral de 20 W</v>
          </cell>
          <cell r="D2571" t="str">
            <v>un</v>
          </cell>
          <cell r="E2571">
            <v>8.44</v>
          </cell>
          <cell r="F2571">
            <v>2.79</v>
          </cell>
          <cell r="G2571">
            <v>11.23</v>
          </cell>
        </row>
        <row r="2572">
          <cell r="A2572" t="str">
            <v>41.07.060</v>
          </cell>
          <cell r="C2572" t="str">
            <v>Lâmpada fluorescente tubular, base bipino bilateral de 28 W</v>
          </cell>
          <cell r="D2572" t="str">
            <v>un</v>
          </cell>
          <cell r="E2572">
            <v>9.5</v>
          </cell>
          <cell r="F2572">
            <v>2.79</v>
          </cell>
          <cell r="G2572">
            <v>12.29</v>
          </cell>
        </row>
        <row r="2573">
          <cell r="A2573" t="str">
            <v>41.07.070</v>
          </cell>
          <cell r="C2573" t="str">
            <v>Lâmpada fluorescente tubular, base bipino bilateral de 32 W</v>
          </cell>
          <cell r="D2573" t="str">
            <v>un</v>
          </cell>
          <cell r="E2573">
            <v>7.89</v>
          </cell>
          <cell r="F2573">
            <v>2.79</v>
          </cell>
          <cell r="G2573">
            <v>10.68</v>
          </cell>
        </row>
        <row r="2574">
          <cell r="A2574" t="str">
            <v>41.07.200</v>
          </cell>
          <cell r="C2574" t="str">
            <v>Lâmpada fluorescente tubular, base bipino bilateral de 32 W, com camada trifósforo</v>
          </cell>
          <cell r="D2574" t="str">
            <v>un</v>
          </cell>
          <cell r="E2574">
            <v>11.09</v>
          </cell>
          <cell r="F2574">
            <v>2.79</v>
          </cell>
          <cell r="G2574">
            <v>13.88</v>
          </cell>
        </row>
        <row r="2575">
          <cell r="A2575" t="str">
            <v>41.07.400</v>
          </cell>
          <cell r="C2575" t="str">
            <v>Lâmpada fluorescente compacta eletrônica "2U", base E27 de 9 W - 110 ou 220 V</v>
          </cell>
          <cell r="D2575" t="str">
            <v>un</v>
          </cell>
          <cell r="E2575">
            <v>7.1</v>
          </cell>
          <cell r="F2575">
            <v>2.79</v>
          </cell>
          <cell r="G2575">
            <v>9.89</v>
          </cell>
        </row>
        <row r="2576">
          <cell r="A2576" t="str">
            <v>41.07.420</v>
          </cell>
          <cell r="C2576" t="str">
            <v>Lâmpada fluorescente compacta eletrônica "3U", base E27 de 15 W - 110 ou 220 V</v>
          </cell>
          <cell r="D2576" t="str">
            <v>un</v>
          </cell>
          <cell r="E2576">
            <v>11.32</v>
          </cell>
          <cell r="F2576">
            <v>2.79</v>
          </cell>
          <cell r="G2576">
            <v>14.11</v>
          </cell>
        </row>
        <row r="2577">
          <cell r="A2577" t="str">
            <v>41.07.430</v>
          </cell>
          <cell r="C2577" t="str">
            <v>Lâmpada fluorescente compacta eletrônica "3U", base E27 de 20 W - 110 ou 220 V</v>
          </cell>
          <cell r="D2577" t="str">
            <v>un</v>
          </cell>
          <cell r="E2577">
            <v>12.01</v>
          </cell>
          <cell r="F2577">
            <v>2.79</v>
          </cell>
          <cell r="G2577">
            <v>14.8</v>
          </cell>
        </row>
        <row r="2578">
          <cell r="A2578" t="str">
            <v>41.07.440</v>
          </cell>
          <cell r="C2578" t="str">
            <v>Lâmpada fluorescente compacta eletrônica "3U", base E27 de 23 W - 110 ou 220 V</v>
          </cell>
          <cell r="D2578" t="str">
            <v>un</v>
          </cell>
          <cell r="E2578">
            <v>15.47</v>
          </cell>
          <cell r="F2578">
            <v>2.79</v>
          </cell>
          <cell r="G2578">
            <v>18.260000000000002</v>
          </cell>
        </row>
        <row r="2579">
          <cell r="A2579" t="str">
            <v>41.07.450</v>
          </cell>
          <cell r="C2579" t="str">
            <v>Lâmpada fluorescente compacta eletrônica "3U", base E27 de 25 W - 110 ou 220 V</v>
          </cell>
          <cell r="D2579" t="str">
            <v>un</v>
          </cell>
          <cell r="E2579">
            <v>10.26</v>
          </cell>
          <cell r="F2579">
            <v>2.79</v>
          </cell>
          <cell r="G2579">
            <v>13.05</v>
          </cell>
        </row>
        <row r="2580">
          <cell r="A2580" t="str">
            <v>41.07.800</v>
          </cell>
          <cell r="C2580" t="str">
            <v>Lâmpada fluorescente compacta "1U", base G-23 de 9 W</v>
          </cell>
          <cell r="D2580" t="str">
            <v>un</v>
          </cell>
          <cell r="E2580">
            <v>17.93</v>
          </cell>
          <cell r="F2580">
            <v>2.79</v>
          </cell>
          <cell r="G2580">
            <v>20.72</v>
          </cell>
        </row>
        <row r="2581">
          <cell r="A2581" t="str">
            <v>41.07.810</v>
          </cell>
          <cell r="C2581" t="str">
            <v>Lâmpada fluorescente compacta "2U", base G-24D-2 de 18 W</v>
          </cell>
          <cell r="D2581" t="str">
            <v>un</v>
          </cell>
          <cell r="E2581">
            <v>12.74</v>
          </cell>
          <cell r="F2581">
            <v>2.79</v>
          </cell>
          <cell r="G2581">
            <v>15.53</v>
          </cell>
        </row>
        <row r="2582">
          <cell r="A2582" t="str">
            <v>41.07.820</v>
          </cell>
          <cell r="C2582" t="str">
            <v>Lâmpada fluorescente compacta "2U", base G-24D-3 de 26 W</v>
          </cell>
          <cell r="D2582" t="str">
            <v>un</v>
          </cell>
          <cell r="E2582">
            <v>12.78</v>
          </cell>
          <cell r="F2582">
            <v>2.79</v>
          </cell>
          <cell r="G2582">
            <v>15.57</v>
          </cell>
        </row>
        <row r="2583">
          <cell r="A2583" t="str">
            <v>41.07.830</v>
          </cell>
          <cell r="C2583" t="str">
            <v>Lâmpada fluorescente compacta longa "1U", base 2G-11 de 36 W</v>
          </cell>
          <cell r="D2583" t="str">
            <v>un</v>
          </cell>
          <cell r="E2583">
            <v>35.619999999999997</v>
          </cell>
          <cell r="F2583">
            <v>2.79</v>
          </cell>
          <cell r="G2583">
            <v>38.409999999999997</v>
          </cell>
        </row>
        <row r="2584">
          <cell r="A2584" t="str">
            <v>41.07.860</v>
          </cell>
          <cell r="C2584" t="str">
            <v>Lâmpada fluorescente compacta "2U", base G24q-3 de 26 W</v>
          </cell>
          <cell r="D2584" t="str">
            <v>un</v>
          </cell>
          <cell r="E2584">
            <v>12.19</v>
          </cell>
          <cell r="F2584">
            <v>2.79</v>
          </cell>
          <cell r="G2584">
            <v>14.98</v>
          </cell>
        </row>
        <row r="2585">
          <cell r="A2585" t="str">
            <v>41.08</v>
          </cell>
          <cell r="B2585" t="str">
            <v>Reator e equipamentos para lâmpada de descarga de alta potência</v>
          </cell>
        </row>
        <row r="2586">
          <cell r="A2586" t="str">
            <v>41.08.010</v>
          </cell>
          <cell r="C2586" t="str">
            <v>Transformador eletrônico para lâmpada halógena dicroica de 50 W - 220 V</v>
          </cell>
          <cell r="D2586" t="str">
            <v>un</v>
          </cell>
          <cell r="E2586">
            <v>18.77</v>
          </cell>
          <cell r="F2586">
            <v>6.86</v>
          </cell>
          <cell r="G2586">
            <v>25.63</v>
          </cell>
        </row>
        <row r="2587">
          <cell r="A2587" t="str">
            <v>41.08.230</v>
          </cell>
          <cell r="C2587" t="str">
            <v>Reator eletromagnético de alto fator de potência, para lâmpada vapor de sódio 150 W / 220 V</v>
          </cell>
          <cell r="D2587" t="str">
            <v>un</v>
          </cell>
          <cell r="E2587">
            <v>77.67</v>
          </cell>
          <cell r="F2587">
            <v>6.86</v>
          </cell>
          <cell r="G2587">
            <v>84.53</v>
          </cell>
        </row>
        <row r="2588">
          <cell r="A2588" t="str">
            <v>41.08.250</v>
          </cell>
          <cell r="C2588" t="str">
            <v>Reator eletromagnético de alto fator de potência, para lâmpada vapor de sódio 250 W / 220 V</v>
          </cell>
          <cell r="D2588" t="str">
            <v>un</v>
          </cell>
          <cell r="E2588">
            <v>102.56</v>
          </cell>
          <cell r="F2588">
            <v>6.86</v>
          </cell>
          <cell r="G2588">
            <v>109.42</v>
          </cell>
        </row>
        <row r="2589">
          <cell r="A2589" t="str">
            <v>41.08.270</v>
          </cell>
          <cell r="C2589" t="str">
            <v>Reator eletromagnético de alto fator de potência, para lâmpada vapor de sódio 400 W / 220 V</v>
          </cell>
          <cell r="D2589" t="str">
            <v>un</v>
          </cell>
          <cell r="E2589">
            <v>139.80000000000001</v>
          </cell>
          <cell r="F2589">
            <v>6.86</v>
          </cell>
          <cell r="G2589">
            <v>146.66</v>
          </cell>
        </row>
        <row r="2590">
          <cell r="A2590" t="str">
            <v>41.08.280</v>
          </cell>
          <cell r="C2590" t="str">
            <v>Reator eletromagnético de alto fator de potência, para lâmpada vapor de sódio 1000 W / 220 V</v>
          </cell>
          <cell r="D2590" t="str">
            <v>un</v>
          </cell>
          <cell r="E2590">
            <v>360.87</v>
          </cell>
          <cell r="F2590">
            <v>6.86</v>
          </cell>
          <cell r="G2590">
            <v>367.73</v>
          </cell>
        </row>
        <row r="2591">
          <cell r="A2591" t="str">
            <v>41.08.420</v>
          </cell>
          <cell r="C2591" t="str">
            <v>Reator eletromagnético de alto fator de potência, para lâmpada vapor metálico 70 W / 220 V</v>
          </cell>
          <cell r="D2591" t="str">
            <v>un</v>
          </cell>
          <cell r="E2591">
            <v>75.849999999999994</v>
          </cell>
          <cell r="F2591">
            <v>6.86</v>
          </cell>
          <cell r="G2591">
            <v>82.71</v>
          </cell>
        </row>
        <row r="2592">
          <cell r="A2592" t="str">
            <v>41.08.440</v>
          </cell>
          <cell r="C2592" t="str">
            <v>Reator eletromagnético de alto fator de potência, para lâmpada vapor metálico 150 W / 220 V</v>
          </cell>
          <cell r="D2592" t="str">
            <v>un</v>
          </cell>
          <cell r="E2592">
            <v>103.2</v>
          </cell>
          <cell r="F2592">
            <v>6.86</v>
          </cell>
          <cell r="G2592">
            <v>110.06</v>
          </cell>
        </row>
        <row r="2593">
          <cell r="A2593" t="str">
            <v>41.08.450</v>
          </cell>
          <cell r="C2593" t="str">
            <v>Reator eletromagnético de alto fator de potência, para lâmpada vapor metálico 250 W / 220 V</v>
          </cell>
          <cell r="D2593" t="str">
            <v>un</v>
          </cell>
          <cell r="E2593">
            <v>99.59</v>
          </cell>
          <cell r="F2593">
            <v>6.86</v>
          </cell>
          <cell r="G2593">
            <v>106.45</v>
          </cell>
        </row>
        <row r="2594">
          <cell r="A2594" t="str">
            <v>41.08.460</v>
          </cell>
          <cell r="C2594" t="str">
            <v>Reator eletromagnético de alto fator de potência, para lâmpada vapor metálico 400 W / 220 V</v>
          </cell>
          <cell r="D2594" t="str">
            <v>un</v>
          </cell>
          <cell r="E2594">
            <v>112.74</v>
          </cell>
          <cell r="F2594">
            <v>6.86</v>
          </cell>
          <cell r="G2594">
            <v>119.6</v>
          </cell>
        </row>
        <row r="2595">
          <cell r="A2595" t="str">
            <v>41.09</v>
          </cell>
          <cell r="B2595" t="str">
            <v>Reator e equipamentos para lâmpada fluorescente</v>
          </cell>
        </row>
        <row r="2596">
          <cell r="A2596" t="str">
            <v>41.09.720</v>
          </cell>
          <cell r="C2596" t="str">
            <v>Reator eletrônico de alto fator de potência com partida instantânea, para duas lâmpadas fluorescentes tubulares, base bipino bilateral, 16 W - 127 V / 220 V</v>
          </cell>
          <cell r="D2596" t="str">
            <v>un</v>
          </cell>
          <cell r="E2596">
            <v>27.98</v>
          </cell>
          <cell r="F2596">
            <v>13.71</v>
          </cell>
          <cell r="G2596">
            <v>41.69</v>
          </cell>
        </row>
        <row r="2597">
          <cell r="A2597" t="str">
            <v>41.09.740</v>
          </cell>
          <cell r="C2597" t="str">
            <v>Reator eletrônico de alto fator de potência com partida instantânea, para duas lâmpadas fluorescentes tubulares, base bipino bilateral, 28 W - 127 V / 220 V</v>
          </cell>
          <cell r="D2597" t="str">
            <v>un</v>
          </cell>
          <cell r="E2597">
            <v>60.5</v>
          </cell>
          <cell r="F2597">
            <v>6.86</v>
          </cell>
          <cell r="G2597">
            <v>67.36</v>
          </cell>
        </row>
        <row r="2598">
          <cell r="A2598" t="str">
            <v>41.09.750</v>
          </cell>
          <cell r="C2598" t="str">
            <v>Reator eletrônico de alto fator de potência com partida instantânea, para duas lâmpadas fluorescentes tubulares, base bipino bilateral, 32 W - 127 V / 220 V</v>
          </cell>
          <cell r="D2598" t="str">
            <v>un</v>
          </cell>
          <cell r="E2598">
            <v>31.34</v>
          </cell>
          <cell r="F2598">
            <v>13.71</v>
          </cell>
          <cell r="G2598">
            <v>45.05</v>
          </cell>
        </row>
        <row r="2599">
          <cell r="A2599" t="str">
            <v>41.09.830</v>
          </cell>
          <cell r="C2599" t="str">
            <v>Reator eletrônico de alto fator de potência com partida instantânea, para duas lâmpadas fluorescentes tubulares "HO", base bipino bilateral, 110 W - 220 V</v>
          </cell>
          <cell r="D2599" t="str">
            <v>un</v>
          </cell>
          <cell r="E2599">
            <v>84.34</v>
          </cell>
          <cell r="F2599">
            <v>13.71</v>
          </cell>
          <cell r="G2599">
            <v>98.05</v>
          </cell>
        </row>
        <row r="2600">
          <cell r="A2600" t="str">
            <v>41.09.870</v>
          </cell>
          <cell r="C2600" t="str">
            <v>Reator eletrônico de alto fator de potência com partida instantânea, para uma lâmpada fluorescente compacta "2U", base G24q-3, 26 W - 220 V</v>
          </cell>
          <cell r="D2600" t="str">
            <v>un</v>
          </cell>
          <cell r="E2600">
            <v>22.61</v>
          </cell>
          <cell r="F2600">
            <v>6.86</v>
          </cell>
          <cell r="G2600">
            <v>29.47</v>
          </cell>
        </row>
        <row r="2601">
          <cell r="A2601" t="str">
            <v>41.09.890</v>
          </cell>
          <cell r="C2601" t="str">
            <v>Reator eletrônico de alto fator de potência com partida instantânea, para duas lâmpadas fluorescentes compactas "2U", base G24q-3, 26 W - 220 V</v>
          </cell>
          <cell r="D2601" t="str">
            <v>un</v>
          </cell>
          <cell r="E2601">
            <v>29.65</v>
          </cell>
          <cell r="F2601">
            <v>13.71</v>
          </cell>
          <cell r="G2601">
            <v>43.36</v>
          </cell>
        </row>
        <row r="2602">
          <cell r="A2602" t="str">
            <v>41.10</v>
          </cell>
          <cell r="B2602" t="str">
            <v>Postes e acessórios</v>
          </cell>
        </row>
        <row r="2603">
          <cell r="A2603" t="str">
            <v>41.10.060</v>
          </cell>
          <cell r="C2603" t="str">
            <v>Braço em tubo de ferro galvanizado de 1´ x 1,00 m para fixação de uma luminária</v>
          </cell>
          <cell r="D2603" t="str">
            <v>un</v>
          </cell>
          <cell r="E2603">
            <v>37.479999999999997</v>
          </cell>
          <cell r="F2603">
            <v>48.21</v>
          </cell>
          <cell r="G2603">
            <v>85.69</v>
          </cell>
        </row>
        <row r="2604">
          <cell r="A2604" t="str">
            <v>41.10.070</v>
          </cell>
          <cell r="C2604" t="str">
            <v>Cruzeta reforçada em ferro galvanizado para fixação de quatro luminárias</v>
          </cell>
          <cell r="D2604" t="str">
            <v>un</v>
          </cell>
          <cell r="E2604">
            <v>509.5</v>
          </cell>
          <cell r="F2604">
            <v>48.21</v>
          </cell>
          <cell r="G2604">
            <v>557.71</v>
          </cell>
        </row>
        <row r="2605">
          <cell r="A2605" t="str">
            <v>41.10.080</v>
          </cell>
          <cell r="C2605" t="str">
            <v>Cruzeta reforçada em ferro galvanizado para fixação de duas luminárias</v>
          </cell>
          <cell r="D2605" t="str">
            <v>un</v>
          </cell>
          <cell r="E2605">
            <v>218.26</v>
          </cell>
          <cell r="F2605">
            <v>48.21</v>
          </cell>
          <cell r="G2605">
            <v>266.47000000000003</v>
          </cell>
        </row>
        <row r="2606">
          <cell r="A2606" t="str">
            <v>41.10.260</v>
          </cell>
          <cell r="C2606" t="str">
            <v>Poste telecônico curvo em aço SAE 1010/1020 galvanizado a fogo, altura de 8,00 m</v>
          </cell>
          <cell r="D2606" t="str">
            <v>un</v>
          </cell>
          <cell r="E2606">
            <v>1278.7</v>
          </cell>
          <cell r="F2606">
            <v>209.33</v>
          </cell>
          <cell r="G2606">
            <v>1488.03</v>
          </cell>
        </row>
        <row r="2607">
          <cell r="A2607" t="str">
            <v>41.10.330</v>
          </cell>
          <cell r="C2607" t="str">
            <v>Poste telecônico reto em aço SAE 1010/1020 galvanizado a fogo, altura de 10,00 m</v>
          </cell>
          <cell r="D2607" t="str">
            <v>un</v>
          </cell>
          <cell r="E2607">
            <v>1584.37</v>
          </cell>
          <cell r="F2607">
            <v>77.45</v>
          </cell>
          <cell r="G2607">
            <v>1661.82</v>
          </cell>
        </row>
        <row r="2608">
          <cell r="A2608" t="str">
            <v>41.10.340</v>
          </cell>
          <cell r="C2608" t="str">
            <v>Poste telecônico reto em aço SAE 1010/1020 galvanizado a fogo, altura de 8,00 m</v>
          </cell>
          <cell r="D2608" t="str">
            <v>un</v>
          </cell>
          <cell r="E2608">
            <v>1262.5</v>
          </cell>
          <cell r="F2608">
            <v>77.45</v>
          </cell>
          <cell r="G2608">
            <v>1339.95</v>
          </cell>
        </row>
        <row r="2609">
          <cell r="A2609" t="str">
            <v>41.10.400</v>
          </cell>
          <cell r="C2609" t="str">
            <v>Poste telecônico em aço SAE 1010/1020 galvanizado a fogo, com espera para uma luminária, altura de 3,00 m</v>
          </cell>
          <cell r="D2609" t="str">
            <v>un</v>
          </cell>
          <cell r="E2609">
            <v>406.06</v>
          </cell>
          <cell r="F2609">
            <v>49.93</v>
          </cell>
          <cell r="G2609">
            <v>455.99</v>
          </cell>
        </row>
        <row r="2610">
          <cell r="A2610" t="str">
            <v>41.10.410</v>
          </cell>
          <cell r="C2610" t="str">
            <v>Poste telecônico em aço SAE 1010/1020 galvanizado a fogo, com espera para duas luminárias, altura de 3,00 m</v>
          </cell>
          <cell r="D2610" t="str">
            <v>un</v>
          </cell>
          <cell r="E2610">
            <v>484.36</v>
          </cell>
          <cell r="F2610">
            <v>49.93</v>
          </cell>
          <cell r="G2610">
            <v>534.29</v>
          </cell>
        </row>
        <row r="2611">
          <cell r="A2611" t="str">
            <v>41.10.430</v>
          </cell>
          <cell r="C2611" t="str">
            <v>Poste telecônico reto em aço SAE 1010/1020 galvanizado a fogo, altura de 6,00 m</v>
          </cell>
          <cell r="D2611" t="str">
            <v>un</v>
          </cell>
          <cell r="E2611">
            <v>888.09</v>
          </cell>
          <cell r="F2611">
            <v>77.45</v>
          </cell>
          <cell r="G2611">
            <v>965.54</v>
          </cell>
        </row>
        <row r="2612">
          <cell r="A2612" t="str">
            <v>41.10.490</v>
          </cell>
          <cell r="C2612" t="str">
            <v>Poste telecônico reto em aço SAE 1010/1020 galvanizado a fogo, com base, altura de 7,00 m</v>
          </cell>
          <cell r="D2612" t="str">
            <v>un</v>
          </cell>
          <cell r="E2612">
            <v>852.44</v>
          </cell>
          <cell r="F2612">
            <v>347.17</v>
          </cell>
          <cell r="G2612">
            <v>1199.6099999999999</v>
          </cell>
        </row>
        <row r="2613">
          <cell r="A2613" t="str">
            <v>41.10.500</v>
          </cell>
          <cell r="C2613" t="str">
            <v>Poste telecônico reto em aço SAE 1010/1020 galvanizado a fogo, altura de 4,00 m</v>
          </cell>
          <cell r="D2613" t="str">
            <v>un</v>
          </cell>
          <cell r="E2613">
            <v>630.61</v>
          </cell>
          <cell r="F2613">
            <v>77.45</v>
          </cell>
          <cell r="G2613">
            <v>708.06</v>
          </cell>
        </row>
        <row r="2614">
          <cell r="A2614" t="str">
            <v>41.11</v>
          </cell>
          <cell r="B2614" t="str">
            <v>Aparelho de iluminação pública e decorativa</v>
          </cell>
        </row>
        <row r="2615">
          <cell r="A2615" t="str">
            <v>41.11.060</v>
          </cell>
          <cell r="C2615" t="str">
            <v>Luminária fechada para iluminação pública tipo pétala pequena</v>
          </cell>
          <cell r="D2615" t="str">
            <v>un</v>
          </cell>
          <cell r="E2615">
            <v>481.54</v>
          </cell>
          <cell r="F2615">
            <v>24.11</v>
          </cell>
          <cell r="G2615">
            <v>505.65</v>
          </cell>
        </row>
        <row r="2616">
          <cell r="A2616" t="str">
            <v>41.11.090</v>
          </cell>
          <cell r="C2616" t="str">
            <v>Luminária com corpo em tubo de alumínio tipo balizador para uso externo</v>
          </cell>
          <cell r="D2616" t="str">
            <v>un</v>
          </cell>
          <cell r="E2616">
            <v>73.19</v>
          </cell>
          <cell r="F2616">
            <v>10.29</v>
          </cell>
          <cell r="G2616">
            <v>83.48</v>
          </cell>
        </row>
        <row r="2617">
          <cell r="A2617" t="str">
            <v>41.11.100</v>
          </cell>
          <cell r="C2617" t="str">
            <v>Luminária retangular fechada para iluminação externa em poste, tipo pétala grande</v>
          </cell>
          <cell r="D2617" t="str">
            <v>un</v>
          </cell>
          <cell r="E2617">
            <v>339.59</v>
          </cell>
          <cell r="F2617">
            <v>24.11</v>
          </cell>
          <cell r="G2617">
            <v>363.7</v>
          </cell>
        </row>
        <row r="2618">
          <cell r="A2618" t="str">
            <v>41.11.110</v>
          </cell>
          <cell r="C2618" t="str">
            <v>Luminária retangular fechada para iluminação externa em poste, tipo pétala pequena</v>
          </cell>
          <cell r="D2618" t="str">
            <v>un</v>
          </cell>
          <cell r="E2618">
            <v>288.27999999999997</v>
          </cell>
          <cell r="F2618">
            <v>24.11</v>
          </cell>
          <cell r="G2618">
            <v>312.39</v>
          </cell>
        </row>
        <row r="2619">
          <cell r="A2619" t="str">
            <v>41.11.440</v>
          </cell>
          <cell r="C2619" t="str">
            <v>Suporte tubular de fixação em poste para 1 luminária tipo pétala</v>
          </cell>
          <cell r="D2619" t="str">
            <v>un</v>
          </cell>
          <cell r="E2619">
            <v>64.3</v>
          </cell>
          <cell r="F2619">
            <v>10.29</v>
          </cell>
          <cell r="G2619">
            <v>74.59</v>
          </cell>
        </row>
        <row r="2620">
          <cell r="A2620" t="str">
            <v>41.11.450</v>
          </cell>
          <cell r="C2620" t="str">
            <v>Suporte tubular de fixação em poste para 2 luminárias tipo pétala</v>
          </cell>
          <cell r="D2620" t="str">
            <v>un</v>
          </cell>
          <cell r="E2620">
            <v>78.72</v>
          </cell>
          <cell r="F2620">
            <v>10.29</v>
          </cell>
          <cell r="G2620">
            <v>89.01</v>
          </cell>
        </row>
        <row r="2621">
          <cell r="A2621" t="str">
            <v>41.11.702</v>
          </cell>
          <cell r="C2621" t="str">
            <v>Luminária LED solar integrada para poste, eficiência mínima de 130,5 lm/W</v>
          </cell>
          <cell r="D2621" t="str">
            <v>un</v>
          </cell>
          <cell r="E2621">
            <v>4188.78</v>
          </cell>
          <cell r="F2621">
            <v>115.59</v>
          </cell>
          <cell r="G2621">
            <v>4304.37</v>
          </cell>
        </row>
        <row r="2622">
          <cell r="A2622" t="str">
            <v>41.11.703</v>
          </cell>
          <cell r="C2622" t="str">
            <v>Luminária LED retangular para poste de 14.160 até 17.475 lm, eficiência mínima 118 lm/W</v>
          </cell>
          <cell r="D2622" t="str">
            <v>un</v>
          </cell>
          <cell r="E2622">
            <v>1160.8499999999999</v>
          </cell>
          <cell r="F2622">
            <v>24.11</v>
          </cell>
          <cell r="G2622">
            <v>1184.96</v>
          </cell>
        </row>
        <row r="2623">
          <cell r="A2623" t="str">
            <v>41.11.711</v>
          </cell>
          <cell r="C2623" t="str">
            <v>Luminária LED retangular para parede/piso de 11.838 até 12.150 lm, eficiência mínima 107 lm/W</v>
          </cell>
          <cell r="D2623" t="str">
            <v>un</v>
          </cell>
          <cell r="E2623">
            <v>739.61</v>
          </cell>
          <cell r="F2623">
            <v>24.11</v>
          </cell>
          <cell r="G2623">
            <v>763.72</v>
          </cell>
        </row>
        <row r="2624">
          <cell r="A2624" t="str">
            <v>41.11.721</v>
          </cell>
          <cell r="C2624" t="str">
            <v>Luminária LED retangular para poste de 6250 até 6674 lm, eficiência mínima 113 lm/W</v>
          </cell>
          <cell r="D2624" t="str">
            <v>un</v>
          </cell>
          <cell r="E2624">
            <v>856.22</v>
          </cell>
          <cell r="F2624">
            <v>24.11</v>
          </cell>
          <cell r="G2624">
            <v>880.33</v>
          </cell>
        </row>
        <row r="2625">
          <cell r="A2625" t="str">
            <v>41.12</v>
          </cell>
          <cell r="B2625" t="str">
            <v>Aparelho de iluminação de longo alcance e específica</v>
          </cell>
        </row>
        <row r="2626">
          <cell r="A2626" t="str">
            <v>41.12.050</v>
          </cell>
          <cell r="C2626" t="str">
            <v>Projetor retangular fechado, com alojamento para reator, para lâmpada vapor metálico ou vapor de sódio de 150 W a 400 W</v>
          </cell>
          <cell r="D2626" t="str">
            <v>un</v>
          </cell>
          <cell r="E2626">
            <v>880.8</v>
          </cell>
          <cell r="F2626">
            <v>17.149999999999999</v>
          </cell>
          <cell r="G2626">
            <v>897.95</v>
          </cell>
        </row>
        <row r="2627">
          <cell r="A2627" t="str">
            <v>41.12.060</v>
          </cell>
          <cell r="C2627" t="str">
            <v>Projetor retangular fechado, para lâmpada vapor de sódio de 1.000 W ou vapor metálico de 2.000 W</v>
          </cell>
          <cell r="D2627" t="str">
            <v>un</v>
          </cell>
          <cell r="E2627">
            <v>775.71</v>
          </cell>
          <cell r="F2627">
            <v>17.149999999999999</v>
          </cell>
          <cell r="G2627">
            <v>792.86</v>
          </cell>
        </row>
        <row r="2628">
          <cell r="A2628" t="str">
            <v>41.12.070</v>
          </cell>
          <cell r="C2628" t="str">
            <v>Projetor retangular fechado, para lâmpada vapor metálico de 70 W/150 W ou halógena de 300 W/500 W</v>
          </cell>
          <cell r="D2628" t="str">
            <v>un</v>
          </cell>
          <cell r="E2628">
            <v>508.18</v>
          </cell>
          <cell r="F2628">
            <v>17.149999999999999</v>
          </cell>
          <cell r="G2628">
            <v>525.33000000000004</v>
          </cell>
        </row>
        <row r="2629">
          <cell r="A2629" t="str">
            <v>41.12.080</v>
          </cell>
          <cell r="C2629" t="str">
            <v>Projetor retangular fechado, para lâmpada vapor metálico ou vapor de sódio de 250 W/400 W</v>
          </cell>
          <cell r="D2629" t="str">
            <v>un</v>
          </cell>
          <cell r="E2629">
            <v>283.24</v>
          </cell>
          <cell r="F2629">
            <v>17.149999999999999</v>
          </cell>
          <cell r="G2629">
            <v>300.39</v>
          </cell>
        </row>
        <row r="2630">
          <cell r="A2630" t="str">
            <v>41.12.090</v>
          </cell>
          <cell r="C2630" t="str">
            <v>Projetor cônico fechado, para lâmpadas vapor metálico, vapor de sódio de 250 W/400 W ou mista de 250 W/500 W</v>
          </cell>
          <cell r="D2630" t="str">
            <v>un</v>
          </cell>
          <cell r="E2630">
            <v>526.88</v>
          </cell>
          <cell r="F2630">
            <v>17.149999999999999</v>
          </cell>
          <cell r="G2630">
            <v>544.03</v>
          </cell>
        </row>
        <row r="2631">
          <cell r="A2631" t="str">
            <v>41.12.210</v>
          </cell>
          <cell r="C2631" t="str">
            <v>Projetor LED modular de 150 a 200W, eficiência mínima de 125 l/W, para uso externo</v>
          </cell>
          <cell r="D2631" t="str">
            <v>un</v>
          </cell>
          <cell r="E2631">
            <v>891.34</v>
          </cell>
          <cell r="F2631">
            <v>17.149999999999999</v>
          </cell>
          <cell r="G2631">
            <v>908.49</v>
          </cell>
        </row>
        <row r="2632">
          <cell r="A2632" t="str">
            <v>41.13</v>
          </cell>
          <cell r="B2632" t="str">
            <v>Aparelho de iluminação a prova de tempo, gases e vapores</v>
          </cell>
        </row>
        <row r="2633">
          <cell r="A2633" t="str">
            <v>41.13.030</v>
          </cell>
          <cell r="C2633" t="str">
            <v>Luminária blindada retangular de embutir, para lâmpada de 160 W</v>
          </cell>
          <cell r="D2633" t="str">
            <v>un</v>
          </cell>
          <cell r="E2633">
            <v>209.37</v>
          </cell>
          <cell r="F2633">
            <v>13.71</v>
          </cell>
          <cell r="G2633">
            <v>223.08</v>
          </cell>
        </row>
        <row r="2634">
          <cell r="A2634" t="str">
            <v>41.13.040</v>
          </cell>
          <cell r="C2634" t="str">
            <v>Luminária blindada de sobrepor ou pendente em calha fechada, para 1 lâmpada fluorescente de 32 W/36 W/40 W</v>
          </cell>
          <cell r="D2634" t="str">
            <v>un</v>
          </cell>
          <cell r="E2634">
            <v>131.61000000000001</v>
          </cell>
          <cell r="F2634">
            <v>13.71</v>
          </cell>
          <cell r="G2634">
            <v>145.32</v>
          </cell>
        </row>
        <row r="2635">
          <cell r="A2635" t="str">
            <v>41.13.050</v>
          </cell>
          <cell r="C2635" t="str">
            <v>Luminária blindada de sobrepor ou pendente em calha fechada, para 2 lâmpadas fluorescentes de 32 W/36 W/40 W</v>
          </cell>
          <cell r="D2635" t="str">
            <v>un</v>
          </cell>
          <cell r="E2635">
            <v>150.27000000000001</v>
          </cell>
          <cell r="F2635">
            <v>13.71</v>
          </cell>
          <cell r="G2635">
            <v>163.98</v>
          </cell>
        </row>
        <row r="2636">
          <cell r="A2636" t="str">
            <v>41.13.102</v>
          </cell>
          <cell r="C2636" t="str">
            <v>Luminária blindada tipo arandela de 45º e 90º, para lâmpada LED</v>
          </cell>
          <cell r="D2636" t="str">
            <v>un</v>
          </cell>
          <cell r="E2636">
            <v>131.02000000000001</v>
          </cell>
          <cell r="F2636">
            <v>13.71</v>
          </cell>
          <cell r="G2636">
            <v>144.72999999999999</v>
          </cell>
        </row>
        <row r="2637">
          <cell r="A2637" t="str">
            <v>41.13.200</v>
          </cell>
          <cell r="C2637" t="str">
            <v>Luminária blindada oval de sobrepor ou arandela, para lâmpada fluorescentes compacta</v>
          </cell>
          <cell r="D2637" t="str">
            <v>un</v>
          </cell>
          <cell r="E2637">
            <v>68.790000000000006</v>
          </cell>
          <cell r="F2637">
            <v>13.71</v>
          </cell>
          <cell r="G2637">
            <v>82.5</v>
          </cell>
        </row>
        <row r="2638">
          <cell r="A2638" t="str">
            <v>41.14</v>
          </cell>
          <cell r="B2638" t="str">
            <v>Aparelho de iluminação comercial e industrial</v>
          </cell>
        </row>
        <row r="2639">
          <cell r="A2639" t="str">
            <v>41.14.020</v>
          </cell>
          <cell r="C2639" t="str">
            <v>Luminária retangular de embutir tipo calha fechada, com difusor plano, para 2 lâmpadas fluorescentes tubulares de 28 W/32 W/36 W/54 W</v>
          </cell>
          <cell r="D2639" t="str">
            <v>un</v>
          </cell>
          <cell r="E2639">
            <v>125.62</v>
          </cell>
          <cell r="F2639">
            <v>13.71</v>
          </cell>
          <cell r="G2639">
            <v>139.33000000000001</v>
          </cell>
        </row>
        <row r="2640">
          <cell r="A2640" t="str">
            <v>41.14.070</v>
          </cell>
          <cell r="C2640" t="str">
            <v>Luminária retangular de sobrepor tipo calha aberta, para 2 lâmpadas fluorescentes tubulares de 32 W</v>
          </cell>
          <cell r="D2640" t="str">
            <v>un</v>
          </cell>
          <cell r="E2640">
            <v>63.42</v>
          </cell>
          <cell r="F2640">
            <v>13.71</v>
          </cell>
          <cell r="G2640">
            <v>77.13</v>
          </cell>
        </row>
        <row r="2641">
          <cell r="A2641" t="str">
            <v>41.14.090</v>
          </cell>
          <cell r="C2641" t="str">
            <v>Luminária retangular de sobrepor tipo calha fechada, com difusor translúcido, para 2 lâmpadas fluorescentes de 28 W/32 W/36 W/54 W</v>
          </cell>
          <cell r="D2641" t="str">
            <v>un</v>
          </cell>
          <cell r="E2641">
            <v>130.25</v>
          </cell>
          <cell r="F2641">
            <v>13.71</v>
          </cell>
          <cell r="G2641">
            <v>143.96</v>
          </cell>
        </row>
        <row r="2642">
          <cell r="A2642" t="str">
            <v>41.14.180</v>
          </cell>
          <cell r="C2642" t="str">
            <v>Luminária industrial de sobrepor ou pendente com refletor, para 1 lâmpada multivapor metálico elipsoidal de 250 W/400 W</v>
          </cell>
          <cell r="D2642" t="str">
            <v>un</v>
          </cell>
          <cell r="E2642">
            <v>127.86</v>
          </cell>
          <cell r="F2642">
            <v>10.29</v>
          </cell>
          <cell r="G2642">
            <v>138.15</v>
          </cell>
        </row>
        <row r="2643">
          <cell r="A2643" t="str">
            <v>41.14.210</v>
          </cell>
          <cell r="C2643" t="str">
            <v>Luminária quadrada de embutir tipo calha aberta com aletas planas, para 2 lâmpadas fluorescentes compactas de 18 W/26 W</v>
          </cell>
          <cell r="D2643" t="str">
            <v>un</v>
          </cell>
          <cell r="E2643">
            <v>54.81</v>
          </cell>
          <cell r="F2643">
            <v>17.149999999999999</v>
          </cell>
          <cell r="G2643">
            <v>71.959999999999994</v>
          </cell>
        </row>
        <row r="2644">
          <cell r="A2644" t="str">
            <v>41.14.310</v>
          </cell>
          <cell r="C2644" t="str">
            <v>Luminária redonda de embutir com difusor recuado, para 1 ou 2 lâmpadas fluorescentes compactas de 15 W/18 W/20 W/23 W/26 W</v>
          </cell>
          <cell r="D2644" t="str">
            <v>un</v>
          </cell>
          <cell r="E2644">
            <v>84.56</v>
          </cell>
          <cell r="F2644">
            <v>13.71</v>
          </cell>
          <cell r="G2644">
            <v>98.27</v>
          </cell>
        </row>
        <row r="2645">
          <cell r="A2645" t="str">
            <v>41.14.390</v>
          </cell>
          <cell r="C2645" t="str">
            <v>Luminária retangular de sobrepor tipo calha aberta, com refletor em alumínio de alto brilho, para 2 lâmpadas fluorescentes tubulares 32 W/36 W</v>
          </cell>
          <cell r="D2645" t="str">
            <v>un</v>
          </cell>
          <cell r="E2645">
            <v>106.95</v>
          </cell>
          <cell r="F2645">
            <v>13.71</v>
          </cell>
          <cell r="G2645">
            <v>120.66</v>
          </cell>
        </row>
        <row r="2646">
          <cell r="A2646" t="str">
            <v>41.14.430</v>
          </cell>
          <cell r="C2646" t="str">
            <v>Luminária quadrada de embutir tipo calha aberta, com refletor e aleta parabólicas em alumínio de alto brilho, para 4 lâmpadas fluorescentes de 14 W/16 W/18 W</v>
          </cell>
          <cell r="D2646" t="str">
            <v>un</v>
          </cell>
          <cell r="E2646">
            <v>147.05000000000001</v>
          </cell>
          <cell r="F2646">
            <v>13.71</v>
          </cell>
          <cell r="G2646">
            <v>160.76</v>
          </cell>
        </row>
        <row r="2647">
          <cell r="A2647" t="str">
            <v>41.14.510</v>
          </cell>
          <cell r="C2647" t="str">
            <v>Luminária industrial pendente com refletor prismático sem alojamento para reator, para lâmpadas vapor de sódio/metálico ou mista de 150/250/400W</v>
          </cell>
          <cell r="D2647" t="str">
            <v>un</v>
          </cell>
          <cell r="E2647">
            <v>109.91</v>
          </cell>
          <cell r="F2647">
            <v>10.29</v>
          </cell>
          <cell r="G2647">
            <v>120.2</v>
          </cell>
        </row>
        <row r="2648">
          <cell r="A2648" t="str">
            <v>41.14.530</v>
          </cell>
          <cell r="C2648" t="str">
            <v>Luminária redonda de sobrepor com difusor em vidro temperado jateado para 1 ou 2 lâmpadas fluorescentes compactas de 18/26W</v>
          </cell>
          <cell r="D2648" t="str">
            <v>un</v>
          </cell>
          <cell r="E2648">
            <v>46.08</v>
          </cell>
          <cell r="F2648">
            <v>10.29</v>
          </cell>
          <cell r="G2648">
            <v>56.37</v>
          </cell>
        </row>
        <row r="2649">
          <cell r="A2649" t="str">
            <v>41.14.560</v>
          </cell>
          <cell r="C2649" t="str">
            <v>Luminária retangular de embutir tipo calha aberta com aletas parabólicas para 2 lâmpadas fluorescentes tubulares de 28/54W</v>
          </cell>
          <cell r="D2649" t="str">
            <v>un</v>
          </cell>
          <cell r="E2649">
            <v>119.23</v>
          </cell>
          <cell r="F2649">
            <v>13.71</v>
          </cell>
          <cell r="G2649">
            <v>132.94</v>
          </cell>
        </row>
        <row r="2650">
          <cell r="A2650" t="str">
            <v>41.14.590</v>
          </cell>
          <cell r="C2650" t="str">
            <v>Luminária industrial pendente tipo calha aberta instalação em perfilado para 1 ou 2 lâmpadas fluorescentes tubulares 14W</v>
          </cell>
          <cell r="D2650" t="str">
            <v>un</v>
          </cell>
          <cell r="E2650">
            <v>53.98</v>
          </cell>
          <cell r="F2650">
            <v>17.149999999999999</v>
          </cell>
          <cell r="G2650">
            <v>71.13</v>
          </cell>
        </row>
        <row r="2651">
          <cell r="A2651" t="str">
            <v>41.14.600</v>
          </cell>
          <cell r="C2651" t="str">
            <v>Luminária industrial pendente tipo calha aberta instalação em perfilado para 1 ou 2 lâmpadas fluorescentes tubulares 28/54W</v>
          </cell>
          <cell r="D2651" t="str">
            <v>un</v>
          </cell>
          <cell r="E2651">
            <v>88.61</v>
          </cell>
          <cell r="F2651">
            <v>17.149999999999999</v>
          </cell>
          <cell r="G2651">
            <v>105.76</v>
          </cell>
        </row>
        <row r="2652">
          <cell r="A2652" t="str">
            <v>41.14.620</v>
          </cell>
          <cell r="C2652" t="str">
            <v>Luminária retangular de sobrepor tipo calha aberta com refletor e aletas parabólicas para 2 lâmpadas fluorescentes tubulares 28/54W</v>
          </cell>
          <cell r="D2652" t="str">
            <v>un</v>
          </cell>
          <cell r="E2652">
            <v>114.28</v>
          </cell>
          <cell r="F2652">
            <v>17.149999999999999</v>
          </cell>
          <cell r="G2652">
            <v>131.43</v>
          </cell>
        </row>
        <row r="2653">
          <cell r="A2653" t="str">
            <v>41.14.640</v>
          </cell>
          <cell r="C2653" t="str">
            <v>Luminária retangular de embutir tipo calha aberta com refletor em alumínio de alto brilho para 2 lâmpadas fluorescentes tubulares de 28W/54W</v>
          </cell>
          <cell r="D2653" t="str">
            <v>un</v>
          </cell>
          <cell r="E2653">
            <v>85.01</v>
          </cell>
          <cell r="F2653">
            <v>17.149999999999999</v>
          </cell>
          <cell r="G2653">
            <v>102.16</v>
          </cell>
        </row>
        <row r="2654">
          <cell r="A2654" t="str">
            <v>41.14.670</v>
          </cell>
          <cell r="C2654" t="str">
            <v>Luminária triangular de sobrepor tipo arandela para fluorescente compacta de 15/20/23W</v>
          </cell>
          <cell r="D2654" t="str">
            <v>un</v>
          </cell>
          <cell r="E2654">
            <v>67.19</v>
          </cell>
          <cell r="F2654">
            <v>17.149999999999999</v>
          </cell>
          <cell r="G2654">
            <v>84.34</v>
          </cell>
        </row>
        <row r="2655">
          <cell r="A2655" t="str">
            <v>41.14.700</v>
          </cell>
          <cell r="C2655" t="str">
            <v>Luminária retangular de sobrepor ou arandela tipo calha fechada com difusor para 1 lâmpada fluorescente tubular de 28 W/54 W</v>
          </cell>
          <cell r="D2655" t="str">
            <v>un</v>
          </cell>
          <cell r="E2655">
            <v>196.13</v>
          </cell>
          <cell r="F2655">
            <v>17.149999999999999</v>
          </cell>
          <cell r="G2655">
            <v>213.28</v>
          </cell>
        </row>
        <row r="2656">
          <cell r="A2656" t="str">
            <v>41.14.730</v>
          </cell>
          <cell r="C2656" t="str">
            <v>Luminária redonda de embutir com refletor em alumínio jateado e difusor em vidro para 2 lâmpadas fluorescentes compactas duplas de 18/26W</v>
          </cell>
          <cell r="D2656" t="str">
            <v>un</v>
          </cell>
          <cell r="E2656">
            <v>41.6</v>
          </cell>
          <cell r="F2656">
            <v>13.71</v>
          </cell>
          <cell r="G2656">
            <v>55.31</v>
          </cell>
        </row>
        <row r="2657">
          <cell r="A2657" t="str">
            <v>41.14.740</v>
          </cell>
          <cell r="C2657" t="str">
            <v>Luminária retangular de embutir assimétrica para 1 lâmpada fluorescente tubular de 14W</v>
          </cell>
          <cell r="D2657" t="str">
            <v>un</v>
          </cell>
          <cell r="E2657">
            <v>90.21</v>
          </cell>
          <cell r="F2657">
            <v>13.71</v>
          </cell>
          <cell r="G2657">
            <v>103.92</v>
          </cell>
        </row>
        <row r="2658">
          <cell r="A2658" t="str">
            <v>41.14.750</v>
          </cell>
          <cell r="C2658" t="str">
            <v>Luminária redonda de sobrepor ou pendente com refletor em alumínio anodizado facho concentrado para 1 lâmpada vapor metálico elipsoidal de 250 ou 400W</v>
          </cell>
          <cell r="D2658" t="str">
            <v>un</v>
          </cell>
          <cell r="E2658">
            <v>230.35</v>
          </cell>
          <cell r="F2658">
            <v>13.71</v>
          </cell>
          <cell r="G2658">
            <v>244.06</v>
          </cell>
        </row>
        <row r="2659">
          <cell r="A2659" t="str">
            <v>41.14.770</v>
          </cell>
          <cell r="C2659" t="str">
            <v>Luminária quadrada de embutir tipo calha fechada, com difusor plano, para 4 lâmpadas fluorescentes tubulares de 14/16/18 W</v>
          </cell>
          <cell r="D2659" t="str">
            <v>un</v>
          </cell>
          <cell r="E2659">
            <v>188.21</v>
          </cell>
          <cell r="F2659">
            <v>13.71</v>
          </cell>
          <cell r="G2659">
            <v>201.92</v>
          </cell>
        </row>
        <row r="2660">
          <cell r="A2660" t="str">
            <v>41.14.780</v>
          </cell>
          <cell r="C2660" t="str">
            <v>Luminária retangular de sobrepor tipo calha fechada, com difusor plano, para 4 lâmpadas fluorescentes tubulares de 14/16/18 W</v>
          </cell>
          <cell r="D2660" t="str">
            <v>un</v>
          </cell>
          <cell r="E2660">
            <v>183.17</v>
          </cell>
          <cell r="F2660">
            <v>13.71</v>
          </cell>
          <cell r="G2660">
            <v>196.88</v>
          </cell>
        </row>
        <row r="2661">
          <cell r="A2661" t="str">
            <v>41.14.790</v>
          </cell>
          <cell r="C2661" t="str">
            <v>Luminária retangular de embutir tipo calha aberta com refletor assimétrico em alumínio de alto brilho para 2 lâmpadas fluorescentes tubulares de 28/54W</v>
          </cell>
          <cell r="D2661" t="str">
            <v>un</v>
          </cell>
          <cell r="E2661">
            <v>127.44</v>
          </cell>
          <cell r="F2661">
            <v>13.71</v>
          </cell>
          <cell r="G2661">
            <v>141.15</v>
          </cell>
        </row>
        <row r="2662">
          <cell r="A2662" t="str">
            <v>41.15</v>
          </cell>
          <cell r="B2662" t="str">
            <v>Aparelho de iluminação interna decorativa</v>
          </cell>
        </row>
        <row r="2663">
          <cell r="A2663" t="str">
            <v>41.15.170</v>
          </cell>
          <cell r="C2663" t="str">
            <v>Luminária redonda de embutir, com foco orientável e acessório antiofuscante, para 1 lâmpada dicroica de 50 W</v>
          </cell>
          <cell r="D2663" t="str">
            <v>un</v>
          </cell>
          <cell r="E2663">
            <v>29.72</v>
          </cell>
          <cell r="F2663">
            <v>10.29</v>
          </cell>
          <cell r="G2663">
            <v>40.01</v>
          </cell>
        </row>
        <row r="2664">
          <cell r="A2664" t="str">
            <v>41.20</v>
          </cell>
          <cell r="B2664" t="str">
            <v>Reparos, conservações e complementos - GRUPO 41</v>
          </cell>
        </row>
        <row r="2665">
          <cell r="A2665" t="str">
            <v>41.20.020</v>
          </cell>
          <cell r="C2665" t="str">
            <v>Recolocação de aparelhos de iluminação ou projetores fixos em teto, piso ou parede</v>
          </cell>
          <cell r="D2665" t="str">
            <v>un</v>
          </cell>
          <cell r="E2665">
            <v>0.3</v>
          </cell>
          <cell r="F2665">
            <v>13.71</v>
          </cell>
          <cell r="G2665">
            <v>14.01</v>
          </cell>
        </row>
        <row r="2666">
          <cell r="A2666" t="str">
            <v>41.20.080</v>
          </cell>
          <cell r="C2666" t="str">
            <v>Plafon plástico e/ou PVC para acabamento de ponto de luz, com soquete E-27 para lâmpada fluorescente compacta</v>
          </cell>
          <cell r="D2666" t="str">
            <v>un</v>
          </cell>
          <cell r="E2666">
            <v>5.44</v>
          </cell>
          <cell r="F2666">
            <v>2.79</v>
          </cell>
          <cell r="G2666">
            <v>8.23</v>
          </cell>
        </row>
        <row r="2667">
          <cell r="A2667" t="str">
            <v>41.20.120</v>
          </cell>
          <cell r="C2667" t="str">
            <v>Recolocação de reator</v>
          </cell>
          <cell r="D2667" t="str">
            <v>un</v>
          </cell>
          <cell r="E2667">
            <v>0</v>
          </cell>
          <cell r="F2667">
            <v>13.71</v>
          </cell>
          <cell r="G2667">
            <v>13.71</v>
          </cell>
        </row>
        <row r="2668">
          <cell r="A2668" t="str">
            <v>41.20.130</v>
          </cell>
          <cell r="C2668" t="str">
            <v>Recolocação de lâmpada</v>
          </cell>
          <cell r="D2668" t="str">
            <v>un</v>
          </cell>
          <cell r="E2668">
            <v>0</v>
          </cell>
          <cell r="F2668">
            <v>2.79</v>
          </cell>
          <cell r="G2668">
            <v>2.79</v>
          </cell>
        </row>
        <row r="2669">
          <cell r="A2669" t="str">
            <v>41.31</v>
          </cell>
          <cell r="B2669" t="str">
            <v>Iluminação Led</v>
          </cell>
        </row>
        <row r="2670">
          <cell r="A2670" t="str">
            <v>41.31.040</v>
          </cell>
          <cell r="C2670" t="str">
            <v>Luminária LED retangular de sobrepor com difusor translúcido, 4000 K, fluxo luminoso de 3690 a 4800 lm, potência de 38 a 41 W</v>
          </cell>
          <cell r="D2670" t="str">
            <v>un</v>
          </cell>
          <cell r="E2670">
            <v>247.02</v>
          </cell>
          <cell r="F2670">
            <v>13.71</v>
          </cell>
          <cell r="G2670">
            <v>260.73</v>
          </cell>
        </row>
        <row r="2671">
          <cell r="A2671" t="str">
            <v>41.31.070</v>
          </cell>
          <cell r="C2671" t="str">
            <v>Luminária LED quadrada de sobrepor com difusor prismático translúcido, 4000 K, fluxo luminoso de 1363 a 1800 lm, potência de 15 a 24 W</v>
          </cell>
          <cell r="D2671" t="str">
            <v>un</v>
          </cell>
          <cell r="E2671">
            <v>189.94</v>
          </cell>
          <cell r="F2671">
            <v>10.29</v>
          </cell>
          <cell r="G2671">
            <v>200.23</v>
          </cell>
        </row>
        <row r="2672">
          <cell r="A2672" t="str">
            <v>41.31.080</v>
          </cell>
          <cell r="C2672" t="str">
            <v>Luminária LED redonda de embutir com difusor translúcido, 4000 K, fluxo luminoso de 800 a 1060 lm, potência de 9 a 12 W</v>
          </cell>
          <cell r="D2672" t="str">
            <v>un</v>
          </cell>
          <cell r="E2672">
            <v>118.09</v>
          </cell>
          <cell r="F2672">
            <v>13.71</v>
          </cell>
          <cell r="G2672">
            <v>131.80000000000001</v>
          </cell>
        </row>
        <row r="2673">
          <cell r="A2673" t="str">
            <v>41.31.087</v>
          </cell>
          <cell r="C2673" t="str">
            <v>Luminária LED redonda de sobrepor com difusor recuado translucido, 4000 K, fluxo luminoso de 1900 a 2000 lm, potência de 17 a 19 W</v>
          </cell>
          <cell r="D2673" t="str">
            <v>un</v>
          </cell>
          <cell r="E2673">
            <v>231.3</v>
          </cell>
          <cell r="F2673">
            <v>10.29</v>
          </cell>
          <cell r="G2673">
            <v>241.59</v>
          </cell>
        </row>
        <row r="2674">
          <cell r="A2674" t="str">
            <v>42</v>
          </cell>
          <cell r="B2674" t="str">
            <v>PARA-RAIOS PARA EDIFICAÇÃO</v>
          </cell>
        </row>
        <row r="2675">
          <cell r="A2675" t="str">
            <v>42.01</v>
          </cell>
          <cell r="B2675" t="str">
            <v>Complementos para para-raios</v>
          </cell>
        </row>
        <row r="2676">
          <cell r="A2676" t="str">
            <v>42.01.020</v>
          </cell>
          <cell r="C2676" t="str">
            <v>Captor tipo Franklin, h= 300 mm, 4 pontos, 1 descida, acabamento cromado</v>
          </cell>
          <cell r="D2676" t="str">
            <v>un</v>
          </cell>
          <cell r="E2676">
            <v>54.66</v>
          </cell>
          <cell r="F2676">
            <v>8.56</v>
          </cell>
          <cell r="G2676">
            <v>63.22</v>
          </cell>
        </row>
        <row r="2677">
          <cell r="A2677" t="str">
            <v>42.01.040</v>
          </cell>
          <cell r="C2677" t="str">
            <v>Captor tipo Franklin, h= 300 mm, 4 pontos, 2 descidas, acabamento cromado</v>
          </cell>
          <cell r="D2677" t="str">
            <v>un</v>
          </cell>
          <cell r="E2677">
            <v>72.12</v>
          </cell>
          <cell r="F2677">
            <v>8.56</v>
          </cell>
          <cell r="G2677">
            <v>80.680000000000007</v>
          </cell>
        </row>
        <row r="2678">
          <cell r="A2678" t="str">
            <v>42.01.060</v>
          </cell>
          <cell r="C2678" t="str">
            <v>Luva de redução galvanizada de 2´ x 3/4´</v>
          </cell>
          <cell r="D2678" t="str">
            <v>un</v>
          </cell>
          <cell r="E2678">
            <v>43.21</v>
          </cell>
          <cell r="F2678">
            <v>8.56</v>
          </cell>
          <cell r="G2678">
            <v>51.77</v>
          </cell>
        </row>
        <row r="2679">
          <cell r="A2679" t="str">
            <v>42.01.080</v>
          </cell>
          <cell r="C2679" t="str">
            <v>Niple duplo galvanizado de 2´</v>
          </cell>
          <cell r="D2679" t="str">
            <v>un</v>
          </cell>
          <cell r="E2679">
            <v>31.76</v>
          </cell>
          <cell r="F2679">
            <v>8.56</v>
          </cell>
          <cell r="G2679">
            <v>40.32</v>
          </cell>
        </row>
        <row r="2680">
          <cell r="A2680" t="str">
            <v>42.01.086</v>
          </cell>
          <cell r="C2680" t="str">
            <v>Captor tipo terminal aéreo, h= 300 mm em alumínio</v>
          </cell>
          <cell r="D2680" t="str">
            <v>un</v>
          </cell>
          <cell r="E2680">
            <v>3.18</v>
          </cell>
          <cell r="F2680">
            <v>8.56</v>
          </cell>
          <cell r="G2680">
            <v>11.74</v>
          </cell>
        </row>
        <row r="2681">
          <cell r="A2681" t="str">
            <v>42.01.090</v>
          </cell>
          <cell r="C2681" t="str">
            <v>Captor tipo terminal aéreo, h= 300 mm, diâmetro de 1/4´ em cobre</v>
          </cell>
          <cell r="D2681" t="str">
            <v>un</v>
          </cell>
          <cell r="E2681">
            <v>5.67</v>
          </cell>
          <cell r="F2681">
            <v>8.56</v>
          </cell>
          <cell r="G2681">
            <v>14.23</v>
          </cell>
        </row>
        <row r="2682">
          <cell r="A2682" t="str">
            <v>42.01.096</v>
          </cell>
          <cell r="C2682" t="str">
            <v>Captor tipo terminal aéreo, h= 250 mm, diâmetro de 3/8´ galvanizado a fogo</v>
          </cell>
          <cell r="D2682" t="str">
            <v>un</v>
          </cell>
          <cell r="E2682">
            <v>7.73</v>
          </cell>
          <cell r="F2682">
            <v>8.56</v>
          </cell>
          <cell r="G2682">
            <v>16.29</v>
          </cell>
        </row>
        <row r="2683">
          <cell r="A2683" t="str">
            <v>42.01.098</v>
          </cell>
          <cell r="C2683" t="str">
            <v>Captor tipo terminal aéreo, h= 600 mm, diâmetro de 3/8´ galvanizado a fogo</v>
          </cell>
          <cell r="D2683" t="str">
            <v>un</v>
          </cell>
          <cell r="E2683">
            <v>8.65</v>
          </cell>
          <cell r="F2683">
            <v>8.56</v>
          </cell>
          <cell r="G2683">
            <v>17.21</v>
          </cell>
        </row>
        <row r="2684">
          <cell r="A2684" t="str">
            <v>42.02</v>
          </cell>
          <cell r="B2684" t="str">
            <v>Isolador galvanizado uso geral</v>
          </cell>
        </row>
        <row r="2685">
          <cell r="A2685" t="str">
            <v>42.02.010</v>
          </cell>
          <cell r="C2685" t="str">
            <v>Isolador galvanizado uso geral, simples com rosca mecânica</v>
          </cell>
          <cell r="D2685" t="str">
            <v>un</v>
          </cell>
          <cell r="E2685">
            <v>3.99</v>
          </cell>
          <cell r="F2685">
            <v>8.56</v>
          </cell>
          <cell r="G2685">
            <v>12.55</v>
          </cell>
        </row>
        <row r="2686">
          <cell r="A2686" t="str">
            <v>42.02.020</v>
          </cell>
          <cell r="C2686" t="str">
            <v>Isolador galvanizado uso geral, reforçado para fixação a 90°</v>
          </cell>
          <cell r="D2686" t="str">
            <v>un</v>
          </cell>
          <cell r="E2686">
            <v>10.63</v>
          </cell>
          <cell r="F2686">
            <v>8.56</v>
          </cell>
          <cell r="G2686">
            <v>19.190000000000001</v>
          </cell>
        </row>
        <row r="2687">
          <cell r="A2687" t="str">
            <v>42.02.040</v>
          </cell>
          <cell r="C2687" t="str">
            <v>Isolador galvanizado uso geral, simples com chapa de encosto</v>
          </cell>
          <cell r="D2687" t="str">
            <v>un</v>
          </cell>
          <cell r="E2687">
            <v>3.66</v>
          </cell>
          <cell r="F2687">
            <v>8.56</v>
          </cell>
          <cell r="G2687">
            <v>12.22</v>
          </cell>
        </row>
        <row r="2688">
          <cell r="A2688" t="str">
            <v>42.02.060</v>
          </cell>
          <cell r="C2688" t="str">
            <v>Isolador galvanizado uso geral, reforçado com chapa de encosto</v>
          </cell>
          <cell r="D2688" t="str">
            <v>un</v>
          </cell>
          <cell r="E2688">
            <v>5.28</v>
          </cell>
          <cell r="F2688">
            <v>8.56</v>
          </cell>
          <cell r="G2688">
            <v>13.84</v>
          </cell>
        </row>
        <row r="2689">
          <cell r="A2689" t="str">
            <v>42.02.080</v>
          </cell>
          <cell r="C2689" t="str">
            <v>Isolador galvanizado uso geral, simples com calha para telha ondulada</v>
          </cell>
          <cell r="D2689" t="str">
            <v>un</v>
          </cell>
          <cell r="E2689">
            <v>9.6</v>
          </cell>
          <cell r="F2689">
            <v>8.56</v>
          </cell>
          <cell r="G2689">
            <v>18.16</v>
          </cell>
        </row>
        <row r="2690">
          <cell r="A2690" t="str">
            <v>42.02.100</v>
          </cell>
          <cell r="C2690" t="str">
            <v>Isolador galvanizado uso geral, reforçado com calha para telha ondulada</v>
          </cell>
          <cell r="D2690" t="str">
            <v>un</v>
          </cell>
          <cell r="E2690">
            <v>11.36</v>
          </cell>
          <cell r="F2690">
            <v>8.56</v>
          </cell>
          <cell r="G2690">
            <v>19.920000000000002</v>
          </cell>
        </row>
        <row r="2691">
          <cell r="A2691" t="str">
            <v>42.03</v>
          </cell>
          <cell r="B2691" t="str">
            <v>Isolador galvanizado para mastro</v>
          </cell>
        </row>
        <row r="2692">
          <cell r="A2692" t="str">
            <v>42.03.020</v>
          </cell>
          <cell r="C2692" t="str">
            <v>Isolador galvanizado para mastro de diâmetro 2´, simples com 1 descida</v>
          </cell>
          <cell r="D2692" t="str">
            <v>un</v>
          </cell>
          <cell r="E2692">
            <v>7.75</v>
          </cell>
          <cell r="F2692">
            <v>8.56</v>
          </cell>
          <cell r="G2692">
            <v>16.309999999999999</v>
          </cell>
        </row>
        <row r="2693">
          <cell r="A2693" t="str">
            <v>42.03.040</v>
          </cell>
          <cell r="C2693" t="str">
            <v>Isolador galvanizado para mastro de diâmetro 2´, simples com 2 descidas</v>
          </cell>
          <cell r="D2693" t="str">
            <v>un</v>
          </cell>
          <cell r="E2693">
            <v>10.83</v>
          </cell>
          <cell r="F2693">
            <v>8.56</v>
          </cell>
          <cell r="G2693">
            <v>19.39</v>
          </cell>
        </row>
        <row r="2694">
          <cell r="A2694" t="str">
            <v>42.03.060</v>
          </cell>
          <cell r="C2694" t="str">
            <v>Isolador galvanizado para mastro de diâmetro 2´, reforçado com 1 descida</v>
          </cell>
          <cell r="D2694" t="str">
            <v>un</v>
          </cell>
          <cell r="E2694">
            <v>9.76</v>
          </cell>
          <cell r="F2694">
            <v>8.56</v>
          </cell>
          <cell r="G2694">
            <v>18.32</v>
          </cell>
        </row>
        <row r="2695">
          <cell r="A2695" t="str">
            <v>42.03.080</v>
          </cell>
          <cell r="C2695" t="str">
            <v>Isolador galvanizado para mastro de diâmetro 2´, reforçado com 2 descidas</v>
          </cell>
          <cell r="D2695" t="str">
            <v>un</v>
          </cell>
          <cell r="E2695">
            <v>12.73</v>
          </cell>
          <cell r="F2695">
            <v>8.56</v>
          </cell>
          <cell r="G2695">
            <v>21.29</v>
          </cell>
        </row>
        <row r="2696">
          <cell r="A2696" t="str">
            <v>42.04</v>
          </cell>
          <cell r="B2696" t="str">
            <v>Componentes de sustentação para mastro galvanizado</v>
          </cell>
        </row>
        <row r="2697">
          <cell r="A2697" t="str">
            <v>42.04.020</v>
          </cell>
          <cell r="C2697" t="str">
            <v>Braçadeira de contraventagem para mastro de diâmetro 2´</v>
          </cell>
          <cell r="D2697" t="str">
            <v>un</v>
          </cell>
          <cell r="E2697">
            <v>8.23</v>
          </cell>
          <cell r="F2697">
            <v>8.56</v>
          </cell>
          <cell r="G2697">
            <v>16.79</v>
          </cell>
        </row>
        <row r="2698">
          <cell r="A2698" t="str">
            <v>42.04.040</v>
          </cell>
          <cell r="C2698" t="str">
            <v>Apoio para mastro de diâmetro 2´</v>
          </cell>
          <cell r="D2698" t="str">
            <v>un</v>
          </cell>
          <cell r="E2698">
            <v>6.73</v>
          </cell>
          <cell r="F2698">
            <v>8.56</v>
          </cell>
          <cell r="G2698">
            <v>15.29</v>
          </cell>
        </row>
        <row r="2699">
          <cell r="A2699" t="str">
            <v>42.04.060</v>
          </cell>
          <cell r="C2699" t="str">
            <v>Base para mastro de diâmetro 2´</v>
          </cell>
          <cell r="D2699" t="str">
            <v>un</v>
          </cell>
          <cell r="E2699">
            <v>49.8</v>
          </cell>
          <cell r="F2699">
            <v>8.56</v>
          </cell>
          <cell r="G2699">
            <v>58.36</v>
          </cell>
        </row>
        <row r="2700">
          <cell r="A2700" t="str">
            <v>42.04.080</v>
          </cell>
          <cell r="C2700" t="str">
            <v>Contraventagem com cabo para mastro de diâmetro 2´</v>
          </cell>
          <cell r="D2700" t="str">
            <v>un</v>
          </cell>
          <cell r="E2700">
            <v>117.09</v>
          </cell>
          <cell r="F2700">
            <v>10.29</v>
          </cell>
          <cell r="G2700">
            <v>127.38</v>
          </cell>
        </row>
        <row r="2701">
          <cell r="A2701" t="str">
            <v>42.04.120</v>
          </cell>
          <cell r="C2701" t="str">
            <v>Mastro simples galvanizado de diâmetro 2´</v>
          </cell>
          <cell r="D2701" t="str">
            <v>m</v>
          </cell>
          <cell r="E2701">
            <v>57.8</v>
          </cell>
          <cell r="F2701">
            <v>10.29</v>
          </cell>
          <cell r="G2701">
            <v>68.09</v>
          </cell>
        </row>
        <row r="2702">
          <cell r="A2702" t="str">
            <v>42.04.140</v>
          </cell>
          <cell r="C2702" t="str">
            <v>Suporte porta bandeira simples para mastro de diâmetro 2´</v>
          </cell>
          <cell r="D2702" t="str">
            <v>un</v>
          </cell>
          <cell r="E2702">
            <v>16.420000000000002</v>
          </cell>
          <cell r="F2702">
            <v>8.56</v>
          </cell>
          <cell r="G2702">
            <v>24.98</v>
          </cell>
        </row>
        <row r="2703">
          <cell r="A2703" t="str">
            <v>42.04.160</v>
          </cell>
          <cell r="C2703" t="str">
            <v>Suporte porta bandeira reforçado para mastro de diâmetro 2´</v>
          </cell>
          <cell r="D2703" t="str">
            <v>un</v>
          </cell>
          <cell r="E2703">
            <v>19.21</v>
          </cell>
          <cell r="F2703">
            <v>8.56</v>
          </cell>
          <cell r="G2703">
            <v>27.77</v>
          </cell>
        </row>
        <row r="2704">
          <cell r="A2704" t="str">
            <v>42.05</v>
          </cell>
          <cell r="B2704" t="str">
            <v>Componentes para cabo de descida</v>
          </cell>
        </row>
        <row r="2705">
          <cell r="A2705" t="str">
            <v>42.05.010</v>
          </cell>
          <cell r="C2705" t="str">
            <v>Sinalizador de obstáculo simples, sem célula fotoelétrica</v>
          </cell>
          <cell r="D2705" t="str">
            <v>un</v>
          </cell>
          <cell r="E2705">
            <v>25.88</v>
          </cell>
          <cell r="F2705">
            <v>8.56</v>
          </cell>
          <cell r="G2705">
            <v>34.44</v>
          </cell>
        </row>
        <row r="2706">
          <cell r="A2706" t="str">
            <v>42.05.020</v>
          </cell>
          <cell r="C2706" t="str">
            <v>Braçadeira para fixação do aparelho sinalizador para mastro de diâmetro 2´</v>
          </cell>
          <cell r="D2706" t="str">
            <v>un</v>
          </cell>
          <cell r="E2706">
            <v>9.9600000000000009</v>
          </cell>
          <cell r="F2706">
            <v>8.56</v>
          </cell>
          <cell r="G2706">
            <v>18.52</v>
          </cell>
        </row>
        <row r="2707">
          <cell r="A2707" t="str">
            <v>42.05.030</v>
          </cell>
          <cell r="C2707" t="str">
            <v>Sinalizador de obstáculo duplo, sem célula fotoelétrica</v>
          </cell>
          <cell r="D2707" t="str">
            <v>un</v>
          </cell>
          <cell r="E2707">
            <v>60.38</v>
          </cell>
          <cell r="F2707">
            <v>8.56</v>
          </cell>
          <cell r="G2707">
            <v>68.94</v>
          </cell>
        </row>
        <row r="2708">
          <cell r="A2708" t="str">
            <v>42.05.050</v>
          </cell>
          <cell r="C2708" t="str">
            <v>Sinalizador de obstáculo simples, com célula fotoelétrica</v>
          </cell>
          <cell r="D2708" t="str">
            <v>un</v>
          </cell>
          <cell r="E2708">
            <v>44.46</v>
          </cell>
          <cell r="F2708">
            <v>8.56</v>
          </cell>
          <cell r="G2708">
            <v>53.02</v>
          </cell>
        </row>
        <row r="2709">
          <cell r="A2709" t="str">
            <v>42.05.070</v>
          </cell>
          <cell r="C2709" t="str">
            <v>Sinalizador de obstáculo duplo, com célula fotoelétrica</v>
          </cell>
          <cell r="D2709" t="str">
            <v>un</v>
          </cell>
          <cell r="E2709">
            <v>93.56</v>
          </cell>
          <cell r="F2709">
            <v>8.56</v>
          </cell>
          <cell r="G2709">
            <v>102.12</v>
          </cell>
        </row>
        <row r="2710">
          <cell r="A2710" t="str">
            <v>42.05.100</v>
          </cell>
          <cell r="C2710" t="str">
            <v>Caixa de inspeção suspensa</v>
          </cell>
          <cell r="D2710" t="str">
            <v>un</v>
          </cell>
          <cell r="E2710">
            <v>12.69</v>
          </cell>
          <cell r="F2710">
            <v>34.270000000000003</v>
          </cell>
          <cell r="G2710">
            <v>46.96</v>
          </cell>
        </row>
        <row r="2711">
          <cell r="A2711" t="str">
            <v>42.05.110</v>
          </cell>
          <cell r="C2711" t="str">
            <v>Conector cabo/haste de 3/4´</v>
          </cell>
          <cell r="D2711" t="str">
            <v>un</v>
          </cell>
          <cell r="E2711">
            <v>14.04</v>
          </cell>
          <cell r="F2711">
            <v>3.44</v>
          </cell>
          <cell r="G2711">
            <v>17.48</v>
          </cell>
        </row>
        <row r="2712">
          <cell r="A2712" t="str">
            <v>42.05.120</v>
          </cell>
          <cell r="C2712" t="str">
            <v>Conector de emenda em latão para cabo de até 50 mm² com 4 parafusos</v>
          </cell>
          <cell r="D2712" t="str">
            <v>un</v>
          </cell>
          <cell r="E2712">
            <v>16.91</v>
          </cell>
          <cell r="F2712">
            <v>3.44</v>
          </cell>
          <cell r="G2712">
            <v>20.350000000000001</v>
          </cell>
        </row>
        <row r="2713">
          <cell r="A2713" t="str">
            <v>42.05.140</v>
          </cell>
          <cell r="C2713" t="str">
            <v>Conector olhal cabo/haste de 3/4´</v>
          </cell>
          <cell r="D2713" t="str">
            <v>un</v>
          </cell>
          <cell r="E2713">
            <v>8.7100000000000009</v>
          </cell>
          <cell r="F2713">
            <v>3.44</v>
          </cell>
          <cell r="G2713">
            <v>12.15</v>
          </cell>
        </row>
        <row r="2714">
          <cell r="A2714" t="str">
            <v>42.05.160</v>
          </cell>
          <cell r="C2714" t="str">
            <v>Conector olhal cabo/haste de 5/8´</v>
          </cell>
          <cell r="D2714" t="str">
            <v>un</v>
          </cell>
          <cell r="E2714">
            <v>3.76</v>
          </cell>
          <cell r="F2714">
            <v>3.44</v>
          </cell>
          <cell r="G2714">
            <v>7.2</v>
          </cell>
        </row>
        <row r="2715">
          <cell r="A2715" t="str">
            <v>42.05.170</v>
          </cell>
          <cell r="C2715" t="str">
            <v>Vergalhão liso de aço galvanizado, diâmetro de 3/8´</v>
          </cell>
          <cell r="D2715" t="str">
            <v>m</v>
          </cell>
          <cell r="E2715">
            <v>8.1300000000000008</v>
          </cell>
          <cell r="F2715">
            <v>13.71</v>
          </cell>
          <cell r="G2715">
            <v>21.84</v>
          </cell>
        </row>
        <row r="2716">
          <cell r="A2716" t="str">
            <v>42.05.180</v>
          </cell>
          <cell r="C2716" t="str">
            <v>Esticador em latão para cabo de cobre</v>
          </cell>
          <cell r="D2716" t="str">
            <v>un</v>
          </cell>
          <cell r="E2716">
            <v>14.13</v>
          </cell>
          <cell r="F2716">
            <v>8.56</v>
          </cell>
          <cell r="G2716">
            <v>22.69</v>
          </cell>
        </row>
        <row r="2717">
          <cell r="A2717" t="str">
            <v>42.05.190</v>
          </cell>
          <cell r="C2717" t="str">
            <v>Haste de aterramento de 3/4'' x 3 m</v>
          </cell>
          <cell r="D2717" t="str">
            <v>un</v>
          </cell>
          <cell r="E2717">
            <v>129.38999999999999</v>
          </cell>
          <cell r="F2717">
            <v>17.149999999999999</v>
          </cell>
          <cell r="G2717">
            <v>146.54</v>
          </cell>
        </row>
        <row r="2718">
          <cell r="A2718" t="str">
            <v>42.05.200</v>
          </cell>
          <cell r="C2718" t="str">
            <v>Haste de aterramento de 5/8'' x 2,4 m</v>
          </cell>
          <cell r="D2718" t="str">
            <v>un</v>
          </cell>
          <cell r="E2718">
            <v>75.260000000000005</v>
          </cell>
          <cell r="F2718">
            <v>17.149999999999999</v>
          </cell>
          <cell r="G2718">
            <v>92.41</v>
          </cell>
        </row>
        <row r="2719">
          <cell r="A2719" t="str">
            <v>42.05.210</v>
          </cell>
          <cell r="C2719" t="str">
            <v>Haste de aterramento de 5/8'' x 3 m</v>
          </cell>
          <cell r="D2719" t="str">
            <v>un</v>
          </cell>
          <cell r="E2719">
            <v>99.63</v>
          </cell>
          <cell r="F2719">
            <v>17.149999999999999</v>
          </cell>
          <cell r="G2719">
            <v>116.78</v>
          </cell>
        </row>
        <row r="2720">
          <cell r="A2720" t="str">
            <v>42.05.220</v>
          </cell>
          <cell r="C2720" t="str">
            <v>Mastro para sinalizador de obstáculo, de 1,5 m x 3/4''</v>
          </cell>
          <cell r="D2720" t="str">
            <v>un</v>
          </cell>
          <cell r="E2720">
            <v>32.9</v>
          </cell>
          <cell r="F2720">
            <v>8.56</v>
          </cell>
          <cell r="G2720">
            <v>41.46</v>
          </cell>
        </row>
        <row r="2721">
          <cell r="A2721" t="str">
            <v>42.05.230</v>
          </cell>
          <cell r="C2721" t="str">
            <v>Clips de fixação para vergalhão em aço galvanizado de 3/8´</v>
          </cell>
          <cell r="D2721" t="str">
            <v>un</v>
          </cell>
          <cell r="E2721">
            <v>2.36</v>
          </cell>
          <cell r="F2721">
            <v>6.86</v>
          </cell>
          <cell r="G2721">
            <v>9.2200000000000006</v>
          </cell>
        </row>
        <row r="2722">
          <cell r="A2722" t="str">
            <v>42.05.240</v>
          </cell>
          <cell r="C2722" t="str">
            <v>Suporte para tubo de proteção com chapa de encosto, diâmetro 2´</v>
          </cell>
          <cell r="D2722" t="str">
            <v>un</v>
          </cell>
          <cell r="E2722">
            <v>6.93</v>
          </cell>
          <cell r="F2722">
            <v>8.56</v>
          </cell>
          <cell r="G2722">
            <v>15.49</v>
          </cell>
        </row>
        <row r="2723">
          <cell r="A2723" t="str">
            <v>42.05.250</v>
          </cell>
          <cell r="C2723" t="str">
            <v>Barra condutora chata em alumínio de 3/4´ x 1/4´, inclusive acessórios de fixação</v>
          </cell>
          <cell r="D2723" t="str">
            <v>m</v>
          </cell>
          <cell r="E2723">
            <v>11.29</v>
          </cell>
          <cell r="F2723">
            <v>17.149999999999999</v>
          </cell>
          <cell r="G2723">
            <v>28.44</v>
          </cell>
        </row>
        <row r="2724">
          <cell r="A2724" t="str">
            <v>42.05.260</v>
          </cell>
          <cell r="C2724" t="str">
            <v>Suporte para tubo de proteção com grapa para chumbar, diâmetro 2´</v>
          </cell>
          <cell r="D2724" t="str">
            <v>un</v>
          </cell>
          <cell r="E2724">
            <v>7.94</v>
          </cell>
          <cell r="F2724">
            <v>8.56</v>
          </cell>
          <cell r="G2724">
            <v>16.5</v>
          </cell>
        </row>
        <row r="2725">
          <cell r="A2725" t="str">
            <v>42.05.270</v>
          </cell>
          <cell r="C2725" t="str">
            <v>Conector em latão estanhado para cabos de 16 a 50 mm² e vergalhões até 3/8"</v>
          </cell>
          <cell r="D2725" t="str">
            <v>un</v>
          </cell>
          <cell r="E2725">
            <v>27.24</v>
          </cell>
          <cell r="F2725">
            <v>6.86</v>
          </cell>
          <cell r="G2725">
            <v>34.1</v>
          </cell>
        </row>
        <row r="2726">
          <cell r="A2726" t="str">
            <v>42.05.290</v>
          </cell>
          <cell r="C2726" t="str">
            <v>Suporte para fixação de terminal aéreo e/ou de cabo de cobre nu, com base plana</v>
          </cell>
          <cell r="D2726" t="str">
            <v>un</v>
          </cell>
          <cell r="E2726">
            <v>3.72</v>
          </cell>
          <cell r="F2726">
            <v>8.56</v>
          </cell>
          <cell r="G2726">
            <v>12.28</v>
          </cell>
        </row>
        <row r="2727">
          <cell r="A2727" t="str">
            <v>42.05.300</v>
          </cell>
          <cell r="C2727" t="str">
            <v>Tampa para caixa de inspeção cilíndrica, aço galvanizado</v>
          </cell>
          <cell r="D2727" t="str">
            <v>un</v>
          </cell>
          <cell r="E2727">
            <v>28.64</v>
          </cell>
          <cell r="F2727">
            <v>1.7</v>
          </cell>
          <cell r="G2727">
            <v>30.34</v>
          </cell>
        </row>
        <row r="2728">
          <cell r="A2728" t="str">
            <v>42.05.310</v>
          </cell>
          <cell r="C2728" t="str">
            <v>Caixa de inspeção do terra cilíndrica em PVC rígido, diâmetro de 300 mm - h= 250 mm</v>
          </cell>
          <cell r="D2728" t="str">
            <v>un</v>
          </cell>
          <cell r="E2728">
            <v>13.95</v>
          </cell>
          <cell r="F2728">
            <v>8.56</v>
          </cell>
          <cell r="G2728">
            <v>22.51</v>
          </cell>
        </row>
        <row r="2729">
          <cell r="A2729" t="str">
            <v>42.05.320</v>
          </cell>
          <cell r="C2729" t="str">
            <v>Caixa de inspeção do terra cilíndrica em PVC rígido, diâmetro de 300 mm - h= 400 mm</v>
          </cell>
          <cell r="D2729" t="str">
            <v>un</v>
          </cell>
          <cell r="E2729">
            <v>22.7</v>
          </cell>
          <cell r="F2729">
            <v>8.56</v>
          </cell>
          <cell r="G2729">
            <v>31.26</v>
          </cell>
        </row>
        <row r="2730">
          <cell r="A2730" t="str">
            <v>42.05.330</v>
          </cell>
          <cell r="C2730" t="str">
            <v>Caixa de inspeção do terra cilíndrica em PVC rígido, diâmetro de 300 mm - h= 600 mm</v>
          </cell>
          <cell r="D2730" t="str">
            <v>un</v>
          </cell>
          <cell r="E2730">
            <v>31.45</v>
          </cell>
          <cell r="F2730">
            <v>8.56</v>
          </cell>
          <cell r="G2730">
            <v>40.01</v>
          </cell>
        </row>
        <row r="2731">
          <cell r="A2731" t="str">
            <v>42.05.340</v>
          </cell>
          <cell r="C2731" t="str">
            <v>Barra condutora chata em cobre de 3/4´ x 3/16´, inclusive acessórios de fixação</v>
          </cell>
          <cell r="D2731" t="str">
            <v>m</v>
          </cell>
          <cell r="E2731">
            <v>86.43</v>
          </cell>
          <cell r="F2731">
            <v>17.149999999999999</v>
          </cell>
          <cell r="G2731">
            <v>103.58</v>
          </cell>
        </row>
        <row r="2732">
          <cell r="A2732" t="str">
            <v>42.05.370</v>
          </cell>
          <cell r="C2732" t="str">
            <v>Caixa de equalização, de embutir, em aço com barramento, de 400 x 400 mm e tampa</v>
          </cell>
          <cell r="D2732" t="str">
            <v>un</v>
          </cell>
          <cell r="E2732">
            <v>376.1</v>
          </cell>
          <cell r="F2732">
            <v>34.270000000000003</v>
          </cell>
          <cell r="G2732">
            <v>410.37</v>
          </cell>
        </row>
        <row r="2733">
          <cell r="A2733" t="str">
            <v>42.05.380</v>
          </cell>
          <cell r="C2733" t="str">
            <v>Caixa de equalização, de embutir, em aço com barramento, de 200 x 200 mm e tampa</v>
          </cell>
          <cell r="D2733" t="str">
            <v>un</v>
          </cell>
          <cell r="E2733">
            <v>244.9</v>
          </cell>
          <cell r="F2733">
            <v>34.270000000000003</v>
          </cell>
          <cell r="G2733">
            <v>279.17</v>
          </cell>
        </row>
        <row r="2734">
          <cell r="A2734" t="str">
            <v>42.05.390</v>
          </cell>
          <cell r="C2734" t="str">
            <v>Presilha em latão para cabos de 16 até 50 mm²</v>
          </cell>
          <cell r="D2734" t="str">
            <v>un</v>
          </cell>
          <cell r="E2734">
            <v>1.1399999999999999</v>
          </cell>
          <cell r="F2734">
            <v>1.4</v>
          </cell>
          <cell r="G2734">
            <v>2.54</v>
          </cell>
        </row>
        <row r="2735">
          <cell r="A2735" t="str">
            <v>42.05.410</v>
          </cell>
          <cell r="C2735" t="str">
            <v>Suporte para fixação de terminal aéreo e/ou de cabo de cobre nu, com base ondulada</v>
          </cell>
          <cell r="D2735" t="str">
            <v>un</v>
          </cell>
          <cell r="E2735">
            <v>3.52</v>
          </cell>
          <cell r="F2735">
            <v>8.56</v>
          </cell>
          <cell r="G2735">
            <v>12.08</v>
          </cell>
        </row>
        <row r="2736">
          <cell r="A2736" t="str">
            <v>42.05.440</v>
          </cell>
          <cell r="C2736" t="str">
            <v>Barra condutora chata em alumínio de 7/8´ x 1/8´, inclusive acessórios de fixação</v>
          </cell>
          <cell r="D2736" t="str">
            <v>m</v>
          </cell>
          <cell r="E2736">
            <v>4.9000000000000004</v>
          </cell>
          <cell r="F2736">
            <v>17.149999999999999</v>
          </cell>
          <cell r="G2736">
            <v>22.05</v>
          </cell>
        </row>
        <row r="2737">
          <cell r="A2737" t="str">
            <v>42.05.450</v>
          </cell>
          <cell r="C2737" t="str">
            <v>Conector com rabicho e porca em latão para cabo de 16 a 35 mm²</v>
          </cell>
          <cell r="D2737" t="str">
            <v>un</v>
          </cell>
          <cell r="E2737">
            <v>9.93</v>
          </cell>
          <cell r="F2737">
            <v>3.44</v>
          </cell>
          <cell r="G2737">
            <v>13.37</v>
          </cell>
        </row>
        <row r="2738">
          <cell r="A2738" t="str">
            <v>42.05.510</v>
          </cell>
          <cell r="C2738" t="str">
            <v>Suporte para fixação de fita de alumínio 7/8" x 1/8" e/ou cabo de cobre nu, com base ondulada</v>
          </cell>
          <cell r="D2738" t="str">
            <v>un</v>
          </cell>
          <cell r="E2738">
            <v>3.6</v>
          </cell>
          <cell r="F2738">
            <v>8.56</v>
          </cell>
          <cell r="G2738">
            <v>12.16</v>
          </cell>
        </row>
        <row r="2739">
          <cell r="A2739" t="str">
            <v>42.05.520</v>
          </cell>
          <cell r="C2739" t="str">
            <v>Suporte para fixação de fita de alumínio 7/8" x 1/8", com base plana</v>
          </cell>
          <cell r="D2739" t="str">
            <v>un</v>
          </cell>
          <cell r="E2739">
            <v>2.91</v>
          </cell>
          <cell r="F2739">
            <v>8.56</v>
          </cell>
          <cell r="G2739">
            <v>11.47</v>
          </cell>
        </row>
        <row r="2740">
          <cell r="A2740" t="str">
            <v>42.05.542</v>
          </cell>
          <cell r="C2740" t="str">
            <v>Tela equipotencial em aço inoxidável, largura de 200 mm, espessura de 1,4 mm</v>
          </cell>
          <cell r="D2740" t="str">
            <v>m</v>
          </cell>
          <cell r="E2740">
            <v>42.35</v>
          </cell>
          <cell r="F2740">
            <v>8.56</v>
          </cell>
          <cell r="G2740">
            <v>50.91</v>
          </cell>
        </row>
        <row r="2741">
          <cell r="A2741" t="str">
            <v>42.05.550</v>
          </cell>
          <cell r="C2741" t="str">
            <v>Cordoalha flexível "Jumpers" de 25 x 235 mm, com 4 furos de 11 mm</v>
          </cell>
          <cell r="D2741" t="str">
            <v>un</v>
          </cell>
          <cell r="E2741">
            <v>36.24</v>
          </cell>
          <cell r="F2741">
            <v>8.56</v>
          </cell>
          <cell r="G2741">
            <v>44.8</v>
          </cell>
        </row>
        <row r="2742">
          <cell r="A2742" t="str">
            <v>42.05.560</v>
          </cell>
          <cell r="C2742" t="str">
            <v>Cordoalha flexível "Jumpers" de 25 x 300 mm, com 4 furos de 11 mm</v>
          </cell>
          <cell r="D2742" t="str">
            <v>un</v>
          </cell>
          <cell r="E2742">
            <v>41.97</v>
          </cell>
          <cell r="F2742">
            <v>8.56</v>
          </cell>
          <cell r="G2742">
            <v>50.53</v>
          </cell>
        </row>
        <row r="2743">
          <cell r="A2743" t="str">
            <v>42.05.570</v>
          </cell>
          <cell r="C2743" t="str">
            <v>Terminal estanhado com 1 furo e 1 compressão - 16 mm²</v>
          </cell>
          <cell r="D2743" t="str">
            <v>un</v>
          </cell>
          <cell r="E2743">
            <v>3.72</v>
          </cell>
          <cell r="F2743">
            <v>8.56</v>
          </cell>
          <cell r="G2743">
            <v>12.28</v>
          </cell>
        </row>
        <row r="2744">
          <cell r="A2744" t="str">
            <v>42.05.580</v>
          </cell>
          <cell r="C2744" t="str">
            <v>Terminal estanhado com 1 furo e 1 compressão - 35 mm²</v>
          </cell>
          <cell r="D2744" t="str">
            <v>un</v>
          </cell>
          <cell r="E2744">
            <v>5.4</v>
          </cell>
          <cell r="F2744">
            <v>8.56</v>
          </cell>
          <cell r="G2744">
            <v>13.96</v>
          </cell>
        </row>
        <row r="2745">
          <cell r="A2745" t="str">
            <v>42.05.590</v>
          </cell>
          <cell r="C2745" t="str">
            <v>Terminal estanhado com 1 furo e 1 compressão - 50 mm²</v>
          </cell>
          <cell r="D2745" t="str">
            <v>un</v>
          </cell>
          <cell r="E2745">
            <v>7.43</v>
          </cell>
          <cell r="F2745">
            <v>8.56</v>
          </cell>
          <cell r="G2745">
            <v>15.99</v>
          </cell>
        </row>
        <row r="2746">
          <cell r="A2746" t="str">
            <v>42.05.620</v>
          </cell>
          <cell r="C2746" t="str">
            <v>Terminal estanhado com 2 furos e 1 compressão - 50 mm²</v>
          </cell>
          <cell r="D2746" t="str">
            <v>un</v>
          </cell>
          <cell r="E2746">
            <v>15.06</v>
          </cell>
          <cell r="F2746">
            <v>8.56</v>
          </cell>
          <cell r="G2746">
            <v>23.62</v>
          </cell>
        </row>
        <row r="2747">
          <cell r="A2747" t="str">
            <v>42.05.630</v>
          </cell>
          <cell r="C2747" t="str">
            <v>Conector tipo ´X´ para aterramento de telas, acabamento estanhado, para cabo de 16 - 50 mm²</v>
          </cell>
          <cell r="D2747" t="str">
            <v>un</v>
          </cell>
          <cell r="E2747">
            <v>56.14</v>
          </cell>
          <cell r="F2747">
            <v>8.56</v>
          </cell>
          <cell r="G2747">
            <v>64.7</v>
          </cell>
        </row>
        <row r="2748">
          <cell r="A2748" t="str">
            <v>42.05.650</v>
          </cell>
          <cell r="C2748" t="str">
            <v>Malha fechada pré-fabricada em fio de cobre de 16mm e mesch 30 x 30cm para aterramento</v>
          </cell>
          <cell r="D2748" t="str">
            <v>m²</v>
          </cell>
          <cell r="E2748">
            <v>135.94999999999999</v>
          </cell>
          <cell r="F2748">
            <v>3.48</v>
          </cell>
          <cell r="G2748">
            <v>139.43</v>
          </cell>
        </row>
        <row r="2749">
          <cell r="A2749" t="str">
            <v>42.20</v>
          </cell>
          <cell r="B2749" t="str">
            <v>Reparos, conservações e complementos - GRUPO 42</v>
          </cell>
        </row>
        <row r="2750">
          <cell r="A2750" t="str">
            <v>42.20.080</v>
          </cell>
          <cell r="C2750" t="str">
            <v>Solda exotérmica conexão cabo-cabo horizontal em X, bitola do cabo de 16-16mm² a 35-35mm²</v>
          </cell>
          <cell r="D2750" t="str">
            <v>un</v>
          </cell>
          <cell r="E2750">
            <v>5.77</v>
          </cell>
          <cell r="F2750">
            <v>17.149999999999999</v>
          </cell>
          <cell r="G2750">
            <v>22.92</v>
          </cell>
        </row>
        <row r="2751">
          <cell r="A2751" t="str">
            <v>42.20.090</v>
          </cell>
          <cell r="C2751" t="str">
            <v>Solda exotérmica conexão cabo-cabo horizontal em X, bitola do cabo de 50-25mm² a 95-50mm²</v>
          </cell>
          <cell r="D2751" t="str">
            <v>un</v>
          </cell>
          <cell r="E2751">
            <v>10.97</v>
          </cell>
          <cell r="F2751">
            <v>17.149999999999999</v>
          </cell>
          <cell r="G2751">
            <v>28.12</v>
          </cell>
        </row>
        <row r="2752">
          <cell r="A2752" t="str">
            <v>42.20.120</v>
          </cell>
          <cell r="C2752" t="str">
            <v>Solda exotérmica conexão cabo-cabo horizontal em X sobreposto, bitola do cabo de 35-35mm² a 50-35mm²</v>
          </cell>
          <cell r="D2752" t="str">
            <v>un</v>
          </cell>
          <cell r="E2752">
            <v>10.97</v>
          </cell>
          <cell r="F2752">
            <v>17.149999999999999</v>
          </cell>
          <cell r="G2752">
            <v>28.12</v>
          </cell>
        </row>
        <row r="2753">
          <cell r="A2753" t="str">
            <v>42.20.130</v>
          </cell>
          <cell r="C2753" t="str">
            <v>Solda exotérmica conexão cabo-cabo horizontal em X sobreposto, bitola do cabo de 50-50mm² a 95-50mm²</v>
          </cell>
          <cell r="D2753" t="str">
            <v>un</v>
          </cell>
          <cell r="E2753">
            <v>18.97</v>
          </cell>
          <cell r="F2753">
            <v>17.149999999999999</v>
          </cell>
          <cell r="G2753">
            <v>36.119999999999997</v>
          </cell>
        </row>
        <row r="2754">
          <cell r="A2754" t="str">
            <v>42.20.150</v>
          </cell>
          <cell r="C2754" t="str">
            <v>Solda exotérmica conexão cabo-cabo horizontal em T, bitola do cabo de 16-16mm² a 50-35mm², 70-35mm² e 95-35mm²</v>
          </cell>
          <cell r="D2754" t="str">
            <v>un</v>
          </cell>
          <cell r="E2754">
            <v>5.77</v>
          </cell>
          <cell r="F2754">
            <v>17.149999999999999</v>
          </cell>
          <cell r="G2754">
            <v>22.92</v>
          </cell>
        </row>
        <row r="2755">
          <cell r="A2755" t="str">
            <v>42.20.160</v>
          </cell>
          <cell r="C2755" t="str">
            <v>Solda exotérmica conexão cabo-cabo horizontal em T, bitola do cabo de 50-50mm² a 95-50mm²</v>
          </cell>
          <cell r="D2755" t="str">
            <v>un</v>
          </cell>
          <cell r="E2755">
            <v>11.09</v>
          </cell>
          <cell r="F2755">
            <v>17.149999999999999</v>
          </cell>
          <cell r="G2755">
            <v>28.24</v>
          </cell>
        </row>
        <row r="2756">
          <cell r="A2756" t="str">
            <v>42.20.170</v>
          </cell>
          <cell r="C2756" t="str">
            <v>Solda exotérmica conexão cabo-cabo horizontal reto, bitola do cabo de 16mm² a 70mm²</v>
          </cell>
          <cell r="D2756" t="str">
            <v>un</v>
          </cell>
          <cell r="E2756">
            <v>5.63</v>
          </cell>
          <cell r="F2756">
            <v>17.149999999999999</v>
          </cell>
          <cell r="G2756">
            <v>22.78</v>
          </cell>
        </row>
        <row r="2757">
          <cell r="A2757" t="str">
            <v>42.20.190</v>
          </cell>
          <cell r="C2757" t="str">
            <v>Solda exotérmica conexão cabo-haste em X sobreposto, bitola do cabo de 35mm² a 50mm² para haste de 5/8" e 3/4"</v>
          </cell>
          <cell r="D2757" t="str">
            <v>un</v>
          </cell>
          <cell r="E2757">
            <v>19.52</v>
          </cell>
          <cell r="F2757">
            <v>17.149999999999999</v>
          </cell>
          <cell r="G2757">
            <v>36.67</v>
          </cell>
        </row>
        <row r="2758">
          <cell r="A2758" t="str">
            <v>42.20.210</v>
          </cell>
          <cell r="C2758" t="str">
            <v>Solda exotérmica conexão cabo-haste em T, bitola do cabo de 35mm² para haste de 5/8" e 3/4"</v>
          </cell>
          <cell r="D2758" t="str">
            <v>un</v>
          </cell>
          <cell r="E2758">
            <v>11.41</v>
          </cell>
          <cell r="F2758">
            <v>17.149999999999999</v>
          </cell>
          <cell r="G2758">
            <v>28.56</v>
          </cell>
        </row>
        <row r="2759">
          <cell r="A2759" t="str">
            <v>42.20.220</v>
          </cell>
          <cell r="C2759" t="str">
            <v>Solda exotérmica conexão cabo-haste em T, bitola do cabo de 50mm² a 95mm² para haste de 5/8" e 3/4"</v>
          </cell>
          <cell r="D2759" t="str">
            <v>un</v>
          </cell>
          <cell r="E2759">
            <v>19.32</v>
          </cell>
          <cell r="F2759">
            <v>17.149999999999999</v>
          </cell>
          <cell r="G2759">
            <v>36.47</v>
          </cell>
        </row>
        <row r="2760">
          <cell r="A2760" t="str">
            <v>42.20.230</v>
          </cell>
          <cell r="C2760" t="str">
            <v>Solda exotérmica conexão cabo-haste na lateral, bitola do cabo de 25mm² a 70mm² para haste de 5/8" e 3/4"</v>
          </cell>
          <cell r="D2760" t="str">
            <v>un</v>
          </cell>
          <cell r="E2760">
            <v>11.65</v>
          </cell>
          <cell r="F2760">
            <v>17.149999999999999</v>
          </cell>
          <cell r="G2760">
            <v>28.8</v>
          </cell>
        </row>
        <row r="2761">
          <cell r="A2761" t="str">
            <v>42.20.240</v>
          </cell>
          <cell r="C2761" t="str">
            <v>Solda exotérmica conexão cabo-haste no topo, bitola do cabo de 25mm² a 35mm² para haste de 5/8"</v>
          </cell>
          <cell r="D2761" t="str">
            <v>un</v>
          </cell>
          <cell r="E2761">
            <v>10.82</v>
          </cell>
          <cell r="F2761">
            <v>17.149999999999999</v>
          </cell>
          <cell r="G2761">
            <v>27.97</v>
          </cell>
        </row>
        <row r="2762">
          <cell r="A2762" t="str">
            <v>42.20.250</v>
          </cell>
          <cell r="C2762" t="str">
            <v>Solda exotérmica conexão cabo-haste no topo, bitola do cabo de 50mm² a 95mm² para haste de 5/8" e 3/4"</v>
          </cell>
          <cell r="D2762" t="str">
            <v>un</v>
          </cell>
          <cell r="E2762">
            <v>11</v>
          </cell>
          <cell r="F2762">
            <v>17.149999999999999</v>
          </cell>
          <cell r="G2762">
            <v>28.15</v>
          </cell>
        </row>
        <row r="2763">
          <cell r="A2763" t="str">
            <v>42.20.260</v>
          </cell>
          <cell r="C2763" t="str">
            <v>Solda exotérmica conexão cabo-ferro de construção com cabo paralelo, bitola do cabo de 35mm² para haste de 5/8" e 3/4"</v>
          </cell>
          <cell r="D2763" t="str">
            <v>un</v>
          </cell>
          <cell r="E2763">
            <v>5.84</v>
          </cell>
          <cell r="F2763">
            <v>17.149999999999999</v>
          </cell>
          <cell r="G2763">
            <v>22.99</v>
          </cell>
        </row>
        <row r="2764">
          <cell r="A2764" t="str">
            <v>42.20.270</v>
          </cell>
          <cell r="C2764" t="str">
            <v>Solda exotérmica conexão cabo-ferro de construção com cabo paralelo, bitola do cabo de 50mm² a 70mm² para haste de 5/8" e 3/4"</v>
          </cell>
          <cell r="D2764" t="str">
            <v>un</v>
          </cell>
          <cell r="E2764">
            <v>11.96</v>
          </cell>
          <cell r="F2764">
            <v>17.149999999999999</v>
          </cell>
          <cell r="G2764">
            <v>29.11</v>
          </cell>
        </row>
        <row r="2765">
          <cell r="A2765" t="str">
            <v>42.20.280</v>
          </cell>
          <cell r="C2765" t="str">
            <v>Solda exotérmica conexão cabo-ferro de construção com cabo em X sobreposto, bitola do cabo de 35mm² a 70mm² para haste de 5/8"</v>
          </cell>
          <cell r="D2765" t="str">
            <v>un</v>
          </cell>
          <cell r="E2765">
            <v>11.3</v>
          </cell>
          <cell r="F2765">
            <v>17.149999999999999</v>
          </cell>
          <cell r="G2765">
            <v>28.45</v>
          </cell>
        </row>
        <row r="2766">
          <cell r="A2766" t="str">
            <v>42.20.290</v>
          </cell>
          <cell r="C2766" t="str">
            <v>Solda exotérmica conexão cabo-ferro de construção com cabo em X sobreposto, bitola do cabo de 35mm² a 70mm² para haste de 3/8"</v>
          </cell>
          <cell r="D2766" t="str">
            <v>un</v>
          </cell>
          <cell r="E2766">
            <v>11.3</v>
          </cell>
          <cell r="F2766">
            <v>17.149999999999999</v>
          </cell>
          <cell r="G2766">
            <v>28.45</v>
          </cell>
        </row>
        <row r="2767">
          <cell r="A2767" t="str">
            <v>42.20.300</v>
          </cell>
          <cell r="C2767" t="str">
            <v>Solda exotérmica conexão cabo-terminal com duas fixações, bitola do cabo de 25mm² a 50mm² para terminal 3x25</v>
          </cell>
          <cell r="D2767" t="str">
            <v>un</v>
          </cell>
          <cell r="E2767">
            <v>5.64</v>
          </cell>
          <cell r="F2767">
            <v>17.149999999999999</v>
          </cell>
          <cell r="G2767">
            <v>22.79</v>
          </cell>
        </row>
        <row r="2768">
          <cell r="A2768" t="str">
            <v>42.20.310</v>
          </cell>
          <cell r="C2768" t="str">
            <v>Solda exotérmica conexão cabo-superfície de aço, bitola do cabo de 16mm² a 35mm²</v>
          </cell>
          <cell r="D2768" t="str">
            <v>un</v>
          </cell>
          <cell r="E2768">
            <v>5.9</v>
          </cell>
          <cell r="F2768">
            <v>17.149999999999999</v>
          </cell>
          <cell r="G2768">
            <v>23.05</v>
          </cell>
        </row>
        <row r="2769">
          <cell r="A2769" t="str">
            <v>42.20.320</v>
          </cell>
          <cell r="C2769" t="str">
            <v>Solda exotérmica conexão cabo-superfície de aço, bitola do cabo de 50mm² a 95mm²</v>
          </cell>
          <cell r="D2769" t="str">
            <v>un</v>
          </cell>
          <cell r="E2769">
            <v>11.23</v>
          </cell>
          <cell r="F2769">
            <v>17.149999999999999</v>
          </cell>
          <cell r="G2769">
            <v>28.38</v>
          </cell>
        </row>
        <row r="2770">
          <cell r="A2770" t="str">
            <v>43</v>
          </cell>
          <cell r="B2770" t="str">
            <v>APARELHOS ELÉTRICOS, HIDRÁULICOS E A GÁS.</v>
          </cell>
        </row>
        <row r="2771">
          <cell r="A2771" t="str">
            <v>43.01</v>
          </cell>
          <cell r="B2771" t="str">
            <v>Bebedouros</v>
          </cell>
        </row>
        <row r="2772">
          <cell r="A2772" t="str">
            <v>43.01.012</v>
          </cell>
          <cell r="C2772" t="str">
            <v>Purificador de pressão elétrico em chapa eletrozincado pré-pintada e tampo em aço inoxidável, tipo coluna, capacidade de refrigeração de 2 l/h - simples</v>
          </cell>
          <cell r="D2772" t="str">
            <v>un</v>
          </cell>
          <cell r="E2772">
            <v>1031.19</v>
          </cell>
          <cell r="F2772">
            <v>48.21</v>
          </cell>
          <cell r="G2772">
            <v>1079.4000000000001</v>
          </cell>
        </row>
        <row r="2773">
          <cell r="A2773" t="str">
            <v>43.01.032</v>
          </cell>
          <cell r="C2773" t="str">
            <v>Purificador de pressão elétrico em chapa eletrozincado pré-pintada e tampo em aço inoxidável, tipo coluna, capacidade de refrigeração de 2 l/h - conjugado</v>
          </cell>
          <cell r="D2773" t="str">
            <v>un</v>
          </cell>
          <cell r="E2773">
            <v>1229.6199999999999</v>
          </cell>
          <cell r="F2773">
            <v>48.21</v>
          </cell>
          <cell r="G2773">
            <v>1277.83</v>
          </cell>
        </row>
        <row r="2774">
          <cell r="A2774" t="str">
            <v>43.02</v>
          </cell>
          <cell r="B2774" t="str">
            <v>Chuveiros</v>
          </cell>
        </row>
        <row r="2775">
          <cell r="A2775" t="str">
            <v>43.02.010</v>
          </cell>
          <cell r="C2775" t="str">
            <v>Chuveiro frio em PVC, diâmetro de 10 cm</v>
          </cell>
          <cell r="D2775" t="str">
            <v>un</v>
          </cell>
          <cell r="E2775">
            <v>7.29</v>
          </cell>
          <cell r="F2775">
            <v>17.149999999999999</v>
          </cell>
          <cell r="G2775">
            <v>24.44</v>
          </cell>
        </row>
        <row r="2776">
          <cell r="A2776" t="str">
            <v>43.02.070</v>
          </cell>
          <cell r="C2776" t="str">
            <v>Chuveiro com válvula de acionamento antivandalismo, DN= 3/4´</v>
          </cell>
          <cell r="D2776" t="str">
            <v>un</v>
          </cell>
          <cell r="E2776">
            <v>551.66999999999996</v>
          </cell>
          <cell r="F2776">
            <v>32.57</v>
          </cell>
          <cell r="G2776">
            <v>584.24</v>
          </cell>
        </row>
        <row r="2777">
          <cell r="A2777" t="str">
            <v>43.02.080</v>
          </cell>
          <cell r="C2777" t="str">
            <v>Chuveiro elétrico de 6.500W / 220V com resistência blindada</v>
          </cell>
          <cell r="D2777" t="str">
            <v>un</v>
          </cell>
          <cell r="E2777">
            <v>377.29</v>
          </cell>
          <cell r="F2777">
            <v>27.32</v>
          </cell>
          <cell r="G2777">
            <v>404.61</v>
          </cell>
        </row>
        <row r="2778">
          <cell r="A2778" t="str">
            <v>43.02.100</v>
          </cell>
          <cell r="C2778" t="str">
            <v>Chuveiro com jato regulável em metal com acabamento cromado</v>
          </cell>
          <cell r="D2778" t="str">
            <v>un</v>
          </cell>
          <cell r="E2778">
            <v>126.52</v>
          </cell>
          <cell r="F2778">
            <v>17.149999999999999</v>
          </cell>
          <cell r="G2778">
            <v>143.66999999999999</v>
          </cell>
        </row>
        <row r="2779">
          <cell r="A2779" t="str">
            <v>43.02.122</v>
          </cell>
          <cell r="C2779" t="str">
            <v>Chuveiro frio em PVC, com registro e tubo de ligação acoplados</v>
          </cell>
          <cell r="D2779" t="str">
            <v>un</v>
          </cell>
          <cell r="E2779">
            <v>4.62</v>
          </cell>
          <cell r="F2779">
            <v>20.63</v>
          </cell>
          <cell r="G2779">
            <v>25.25</v>
          </cell>
        </row>
        <row r="2780">
          <cell r="A2780" t="str">
            <v>43.02.140</v>
          </cell>
          <cell r="C2780" t="str">
            <v>Chuveiro elétrico de 5.500 W / 220 V em PVC</v>
          </cell>
          <cell r="D2780" t="str">
            <v>un</v>
          </cell>
          <cell r="E2780">
            <v>65.06</v>
          </cell>
          <cell r="F2780">
            <v>27.32</v>
          </cell>
          <cell r="G2780">
            <v>92.38</v>
          </cell>
        </row>
        <row r="2781">
          <cell r="A2781" t="str">
            <v>43.02.160</v>
          </cell>
          <cell r="C2781" t="str">
            <v>Chuveiro lava-olhos, acionamento manual, tubulação em ferro galvanizado com pintura epóxi cor verde</v>
          </cell>
          <cell r="D2781" t="str">
            <v>un</v>
          </cell>
          <cell r="E2781">
            <v>2440.0500000000002</v>
          </cell>
          <cell r="F2781">
            <v>68.540000000000006</v>
          </cell>
          <cell r="G2781">
            <v>2508.59</v>
          </cell>
        </row>
        <row r="2782">
          <cell r="A2782" t="str">
            <v>43.02.170</v>
          </cell>
          <cell r="C2782" t="str">
            <v>Chuveiro elétrico de 7.500W / 220 V, com resistência blindada</v>
          </cell>
          <cell r="D2782" t="str">
            <v>un</v>
          </cell>
          <cell r="E2782">
            <v>398.89</v>
          </cell>
          <cell r="F2782">
            <v>27.32</v>
          </cell>
          <cell r="G2782">
            <v>426.21</v>
          </cell>
        </row>
        <row r="2783">
          <cell r="A2783" t="str">
            <v>43.02.180</v>
          </cell>
          <cell r="C2783" t="str">
            <v>Ducha eletrônica de 6.800W até 7.900 W / 220 V</v>
          </cell>
          <cell r="D2783" t="str">
            <v>un</v>
          </cell>
          <cell r="E2783">
            <v>119.75</v>
          </cell>
          <cell r="F2783">
            <v>27.32</v>
          </cell>
          <cell r="G2783">
            <v>147.07</v>
          </cell>
        </row>
        <row r="2784">
          <cell r="A2784" t="str">
            <v>43.03</v>
          </cell>
          <cell r="B2784" t="str">
            <v>Aquecedores</v>
          </cell>
        </row>
        <row r="2785">
          <cell r="A2785" t="str">
            <v>43.03.050</v>
          </cell>
          <cell r="C2785" t="str">
            <v>Aquecedor a gás de acumulação, capacidade 300 l</v>
          </cell>
          <cell r="D2785" t="str">
            <v>un</v>
          </cell>
          <cell r="E2785">
            <v>10748.86</v>
          </cell>
          <cell r="F2785">
            <v>137.08000000000001</v>
          </cell>
          <cell r="G2785">
            <v>10885.94</v>
          </cell>
        </row>
        <row r="2786">
          <cell r="A2786" t="str">
            <v>43.03.130</v>
          </cell>
          <cell r="C2786" t="str">
            <v>Aquecedor a gás de acumulação, capacidade 500 l</v>
          </cell>
          <cell r="D2786" t="str">
            <v>un</v>
          </cell>
          <cell r="E2786">
            <v>10120.86</v>
          </cell>
          <cell r="F2786">
            <v>154.22999999999999</v>
          </cell>
          <cell r="G2786">
            <v>10275.09</v>
          </cell>
        </row>
        <row r="2787">
          <cell r="A2787" t="str">
            <v>43.03.212</v>
          </cell>
          <cell r="C2787" t="str">
            <v>Aquecedor de passagem elétrico individual, baixa pressão - 5.000 W / 6.400 W</v>
          </cell>
          <cell r="D2787" t="str">
            <v>un</v>
          </cell>
          <cell r="E2787">
            <v>410.8</v>
          </cell>
          <cell r="F2787">
            <v>171.35</v>
          </cell>
          <cell r="G2787">
            <v>582.15</v>
          </cell>
        </row>
        <row r="2788">
          <cell r="A2788" t="str">
            <v>43.03.220</v>
          </cell>
          <cell r="C2788" t="str">
            <v>Sistema de aquecimento de passagem a gás com sistema misturador para abastecimento de até 08 duchas</v>
          </cell>
          <cell r="D2788" t="str">
            <v>cj</v>
          </cell>
          <cell r="E2788">
            <v>10082.89</v>
          </cell>
          <cell r="F2788">
            <v>3633.76</v>
          </cell>
          <cell r="G2788">
            <v>13716.65</v>
          </cell>
        </row>
        <row r="2789">
          <cell r="A2789" t="str">
            <v>43.03.230</v>
          </cell>
          <cell r="C2789" t="str">
            <v>Sistema de aquecimento de passagem a gás com sistema misturador para abastecimento de até 16 duchas</v>
          </cell>
          <cell r="D2789" t="str">
            <v>cj</v>
          </cell>
          <cell r="E2789">
            <v>16065.76</v>
          </cell>
          <cell r="F2789">
            <v>4087.98</v>
          </cell>
          <cell r="G2789">
            <v>20153.740000000002</v>
          </cell>
        </row>
        <row r="2790">
          <cell r="A2790" t="str">
            <v>43.03.240</v>
          </cell>
          <cell r="C2790" t="str">
            <v>Sistema de aquecimento de passagem a gás com sistema misturador para abastecimento de até 24 duchas</v>
          </cell>
          <cell r="D2790" t="str">
            <v>cj</v>
          </cell>
          <cell r="E2790">
            <v>23296.25</v>
          </cell>
          <cell r="F2790">
            <v>4807.08</v>
          </cell>
          <cell r="G2790">
            <v>28103.33</v>
          </cell>
        </row>
        <row r="2791">
          <cell r="A2791" t="str">
            <v>43.03.500</v>
          </cell>
          <cell r="C2791" t="str">
            <v>Coletor em alumínio para sistema de aquecimento solar com área coletora até 1,60 m²</v>
          </cell>
          <cell r="D2791" t="str">
            <v>un</v>
          </cell>
          <cell r="E2791">
            <v>874.09</v>
          </cell>
          <cell r="F2791">
            <v>35.54</v>
          </cell>
          <cell r="G2791">
            <v>909.63</v>
          </cell>
        </row>
        <row r="2792">
          <cell r="A2792" t="str">
            <v>43.03.510</v>
          </cell>
          <cell r="C2792" t="str">
            <v>Coletor em alumínio para sistema de aquecimento solar com área coletora até 2,00 m²</v>
          </cell>
          <cell r="D2792" t="str">
            <v>un</v>
          </cell>
          <cell r="E2792">
            <v>1015.91</v>
          </cell>
          <cell r="F2792">
            <v>44.44</v>
          </cell>
          <cell r="G2792">
            <v>1060.3499999999999</v>
          </cell>
        </row>
        <row r="2793">
          <cell r="A2793" t="str">
            <v>43.03.550</v>
          </cell>
          <cell r="C2793" t="str">
            <v>Reservatório térmico horizontal em aço inoxidável AISI 304, capacidade de 500 litros</v>
          </cell>
          <cell r="D2793" t="str">
            <v>un</v>
          </cell>
          <cell r="E2793">
            <v>2156.9699999999998</v>
          </cell>
          <cell r="F2793">
            <v>48.21</v>
          </cell>
          <cell r="G2793">
            <v>2205.1799999999998</v>
          </cell>
        </row>
        <row r="2794">
          <cell r="A2794" t="str">
            <v>43.04</v>
          </cell>
          <cell r="B2794" t="str">
            <v>Torneiras elétricas</v>
          </cell>
        </row>
        <row r="2795">
          <cell r="A2795" t="str">
            <v>43.04.020</v>
          </cell>
          <cell r="C2795" t="str">
            <v>Torneira elétrica</v>
          </cell>
          <cell r="D2795" t="str">
            <v>un</v>
          </cell>
          <cell r="E2795">
            <v>161.04</v>
          </cell>
          <cell r="F2795">
            <v>27.32</v>
          </cell>
          <cell r="G2795">
            <v>188.36</v>
          </cell>
        </row>
        <row r="2796">
          <cell r="A2796" t="str">
            <v>43.05</v>
          </cell>
          <cell r="B2796" t="str">
            <v>Exaustor, ventilador e circulador de ar</v>
          </cell>
        </row>
        <row r="2797">
          <cell r="A2797" t="str">
            <v>43.05.030</v>
          </cell>
          <cell r="C2797" t="str">
            <v>Exaustor elétrico em plástico, vazão de 150 a 190m³/h</v>
          </cell>
          <cell r="D2797" t="str">
            <v>un</v>
          </cell>
          <cell r="E2797">
            <v>295.37</v>
          </cell>
          <cell r="F2797">
            <v>34.270000000000003</v>
          </cell>
          <cell r="G2797">
            <v>329.64</v>
          </cell>
        </row>
        <row r="2798">
          <cell r="A2798" t="str">
            <v>43.06</v>
          </cell>
          <cell r="B2798" t="str">
            <v>Emissores de som</v>
          </cell>
        </row>
        <row r="2799">
          <cell r="A2799" t="str">
            <v>43.06.010</v>
          </cell>
          <cell r="C2799" t="str">
            <v>Cigarra de embutir 50/60HZ até 127V, com placa</v>
          </cell>
          <cell r="D2799" t="str">
            <v>un</v>
          </cell>
          <cell r="E2799">
            <v>27.2</v>
          </cell>
          <cell r="F2799">
            <v>17.149999999999999</v>
          </cell>
          <cell r="G2799">
            <v>44.35</v>
          </cell>
        </row>
        <row r="2800">
          <cell r="A2800" t="str">
            <v>43.07</v>
          </cell>
          <cell r="B2800" t="str">
            <v>Aparelho condicionador de ar</v>
          </cell>
        </row>
        <row r="2801">
          <cell r="A2801" t="str">
            <v>43.07.070</v>
          </cell>
          <cell r="C2801" t="str">
            <v>Ar condicionado a frio, tipo split piso-teto, capacidade 48.000 BTU</v>
          </cell>
          <cell r="D2801" t="str">
            <v>cj</v>
          </cell>
          <cell r="E2801">
            <v>6519.05</v>
          </cell>
          <cell r="F2801">
            <v>278.88</v>
          </cell>
          <cell r="G2801">
            <v>6797.93</v>
          </cell>
        </row>
        <row r="2802">
          <cell r="A2802" t="str">
            <v>43.07.300</v>
          </cell>
          <cell r="C2802" t="str">
            <v>Ar condicionado a frio, tipo split cassete com capacidade de 18.000 BTU/h</v>
          </cell>
          <cell r="D2802" t="str">
            <v>cj</v>
          </cell>
          <cell r="E2802">
            <v>5251.2</v>
          </cell>
          <cell r="F2802">
            <v>270.16000000000003</v>
          </cell>
          <cell r="G2802">
            <v>5521.36</v>
          </cell>
        </row>
        <row r="2803">
          <cell r="A2803" t="str">
            <v>43.07.310</v>
          </cell>
          <cell r="C2803" t="str">
            <v>Ar condicionado a frio, tipo split cassete com capacidade de 24.000 BTU/h</v>
          </cell>
          <cell r="D2803" t="str">
            <v>cj</v>
          </cell>
          <cell r="E2803">
            <v>6352.4</v>
          </cell>
          <cell r="F2803">
            <v>278.88</v>
          </cell>
          <cell r="G2803">
            <v>6631.28</v>
          </cell>
        </row>
        <row r="2804">
          <cell r="A2804" t="str">
            <v>43.07.320</v>
          </cell>
          <cell r="C2804" t="str">
            <v>Ar condicionado a frio, tipo split cassete com capacidade de 36.000 BTU/h</v>
          </cell>
          <cell r="D2804" t="str">
            <v>cj</v>
          </cell>
          <cell r="E2804">
            <v>9043.57</v>
          </cell>
          <cell r="F2804">
            <v>278.88</v>
          </cell>
          <cell r="G2804">
            <v>9322.4500000000007</v>
          </cell>
        </row>
        <row r="2805">
          <cell r="A2805" t="str">
            <v>43.07.330</v>
          </cell>
          <cell r="C2805" t="str">
            <v>Ar condicionado a frio, tipo split parede com capacidade de 12.000 BTU/h</v>
          </cell>
          <cell r="D2805" t="str">
            <v>cj</v>
          </cell>
          <cell r="E2805">
            <v>2365.77</v>
          </cell>
          <cell r="F2805">
            <v>270.16000000000003</v>
          </cell>
          <cell r="G2805">
            <v>2635.93</v>
          </cell>
        </row>
        <row r="2806">
          <cell r="A2806" t="str">
            <v>43.07.340</v>
          </cell>
          <cell r="C2806" t="str">
            <v>Ar condicionado a frio, tipo split parede com capacidade de 18.000 BTU/h</v>
          </cell>
          <cell r="D2806" t="str">
            <v>cj</v>
          </cell>
          <cell r="E2806">
            <v>2933.42</v>
          </cell>
          <cell r="F2806">
            <v>270.16000000000003</v>
          </cell>
          <cell r="G2806">
            <v>3203.58</v>
          </cell>
        </row>
        <row r="2807">
          <cell r="A2807" t="str">
            <v>43.07.350</v>
          </cell>
          <cell r="C2807" t="str">
            <v>Ar condicionado a frio, tipo split parede com capacidade de 24.000 BTU/h</v>
          </cell>
          <cell r="D2807" t="str">
            <v>cj</v>
          </cell>
          <cell r="E2807">
            <v>4695.88</v>
          </cell>
          <cell r="F2807">
            <v>278.88</v>
          </cell>
          <cell r="G2807">
            <v>4974.76</v>
          </cell>
        </row>
        <row r="2808">
          <cell r="A2808" t="str">
            <v>43.07.360</v>
          </cell>
          <cell r="C2808" t="str">
            <v>Ar condicionado a frio, tipo split parede com capacidade de 30.000 BTU/h</v>
          </cell>
          <cell r="D2808" t="str">
            <v>cj</v>
          </cell>
          <cell r="E2808">
            <v>4993.3500000000004</v>
          </cell>
          <cell r="F2808">
            <v>278.88</v>
          </cell>
          <cell r="G2808">
            <v>5272.23</v>
          </cell>
        </row>
        <row r="2809">
          <cell r="A2809" t="str">
            <v>43.07.370</v>
          </cell>
          <cell r="C2809" t="str">
            <v>Ar condicionado a frio, tipo split piso teto com capacidade de 18.000 BTU/h</v>
          </cell>
          <cell r="D2809" t="str">
            <v>cj</v>
          </cell>
          <cell r="E2809">
            <v>4495.6000000000004</v>
          </cell>
          <cell r="F2809">
            <v>270.16000000000003</v>
          </cell>
          <cell r="G2809">
            <v>4765.76</v>
          </cell>
        </row>
        <row r="2810">
          <cell r="A2810" t="str">
            <v>43.07.380</v>
          </cell>
          <cell r="C2810" t="str">
            <v>Ar condicionado a frio, tipo split piso teto com capacidade de 24.000 BTU/h</v>
          </cell>
          <cell r="D2810" t="str">
            <v>cj</v>
          </cell>
          <cell r="E2810">
            <v>4970.83</v>
          </cell>
          <cell r="F2810">
            <v>278.88</v>
          </cell>
          <cell r="G2810">
            <v>5249.71</v>
          </cell>
        </row>
        <row r="2811">
          <cell r="A2811" t="str">
            <v>43.07.390</v>
          </cell>
          <cell r="C2811" t="str">
            <v>Ar condicionado a frio, tipo split piso teto com capacidade de 36.000 BTU/h</v>
          </cell>
          <cell r="D2811" t="str">
            <v>cj</v>
          </cell>
          <cell r="E2811">
            <v>7383.17</v>
          </cell>
          <cell r="F2811">
            <v>278.88</v>
          </cell>
          <cell r="G2811">
            <v>7662.05</v>
          </cell>
        </row>
        <row r="2812">
          <cell r="A2812" t="str">
            <v>43.08</v>
          </cell>
          <cell r="B2812" t="str">
            <v>Equipamentos para sistema VRF ar condicionado</v>
          </cell>
        </row>
        <row r="2813">
          <cell r="A2813" t="str">
            <v>43.08.001</v>
          </cell>
          <cell r="C2813" t="str">
            <v>Condensador para sistema VRF de ar condicionado, capacidade até 6 TR</v>
          </cell>
          <cell r="D2813" t="str">
            <v>un</v>
          </cell>
          <cell r="E2813">
            <v>28534.04</v>
          </cell>
          <cell r="F2813">
            <v>631.44000000000005</v>
          </cell>
          <cell r="G2813">
            <v>29165.48</v>
          </cell>
        </row>
        <row r="2814">
          <cell r="A2814" t="str">
            <v>43.08.002</v>
          </cell>
          <cell r="C2814" t="str">
            <v>Condensador para sistema VRF de ar condicionado, capacidade de 8 TR a 10 TR</v>
          </cell>
          <cell r="D2814" t="str">
            <v>un</v>
          </cell>
          <cell r="E2814">
            <v>32984.07</v>
          </cell>
          <cell r="F2814">
            <v>631.44000000000005</v>
          </cell>
          <cell r="G2814">
            <v>33615.51</v>
          </cell>
        </row>
        <row r="2815">
          <cell r="A2815" t="str">
            <v>43.08.003</v>
          </cell>
          <cell r="C2815" t="str">
            <v>Condensador para sistema VRF de ar condicionado, capacidade de 11 TR a 13 TR</v>
          </cell>
          <cell r="D2815" t="str">
            <v>un</v>
          </cell>
          <cell r="E2815">
            <v>38110.67</v>
          </cell>
          <cell r="F2815">
            <v>631.44000000000005</v>
          </cell>
          <cell r="G2815">
            <v>38742.11</v>
          </cell>
        </row>
        <row r="2816">
          <cell r="A2816" t="str">
            <v>43.08.004</v>
          </cell>
          <cell r="C2816" t="str">
            <v>Condensador para sistema VRF de ar condicionado, capacidade de 14 TR a 16 TR</v>
          </cell>
          <cell r="D2816" t="str">
            <v>un</v>
          </cell>
          <cell r="E2816">
            <v>42470.03</v>
          </cell>
          <cell r="F2816">
            <v>631.44000000000005</v>
          </cell>
          <cell r="G2816">
            <v>43101.47</v>
          </cell>
        </row>
        <row r="2817">
          <cell r="A2817" t="str">
            <v>43.08.020</v>
          </cell>
          <cell r="C2817" t="str">
            <v>Evaporador para sistema VRF de ar condicionado, tipo parede, capacidade de 1 TR</v>
          </cell>
          <cell r="D2817" t="str">
            <v>un</v>
          </cell>
          <cell r="E2817">
            <v>2743.56</v>
          </cell>
          <cell r="F2817">
            <v>552.51</v>
          </cell>
          <cell r="G2817">
            <v>3296.07</v>
          </cell>
        </row>
        <row r="2818">
          <cell r="A2818" t="str">
            <v>43.08.021</v>
          </cell>
          <cell r="C2818" t="str">
            <v>Evaporador para sistema VRF de ar condicionado, tipo parede, capacidade de 2 TR</v>
          </cell>
          <cell r="D2818" t="str">
            <v>un</v>
          </cell>
          <cell r="E2818">
            <v>3546.94</v>
          </cell>
          <cell r="F2818">
            <v>552.51</v>
          </cell>
          <cell r="G2818">
            <v>4099.45</v>
          </cell>
        </row>
        <row r="2819">
          <cell r="A2819" t="str">
            <v>43.08.022</v>
          </cell>
          <cell r="C2819" t="str">
            <v>Evaporador para sistema VRF de ar condicionado, tipo parede, capacidade de 3 TR</v>
          </cell>
          <cell r="D2819" t="str">
            <v>un</v>
          </cell>
          <cell r="E2819">
            <v>4769.2299999999996</v>
          </cell>
          <cell r="F2819">
            <v>552.51</v>
          </cell>
          <cell r="G2819">
            <v>5321.74</v>
          </cell>
        </row>
        <row r="2820">
          <cell r="A2820" t="str">
            <v>43.08.030</v>
          </cell>
          <cell r="C2820" t="str">
            <v>Evaporador para sistema VRF de ar condicionado, tipo piso teto, capacidade de 1 TR</v>
          </cell>
          <cell r="D2820" t="str">
            <v>un</v>
          </cell>
          <cell r="E2820">
            <v>3054.2</v>
          </cell>
          <cell r="F2820">
            <v>552.51</v>
          </cell>
          <cell r="G2820">
            <v>3606.71</v>
          </cell>
        </row>
        <row r="2821">
          <cell r="A2821" t="str">
            <v>43.08.031</v>
          </cell>
          <cell r="C2821" t="str">
            <v>Evaporador para sistema VRF de ar condicionado, tipo piso teto, capacidade de 2 TR</v>
          </cell>
          <cell r="D2821" t="str">
            <v>un</v>
          </cell>
          <cell r="E2821">
            <v>3516.81</v>
          </cell>
          <cell r="F2821">
            <v>552.51</v>
          </cell>
          <cell r="G2821">
            <v>4069.32</v>
          </cell>
        </row>
        <row r="2822">
          <cell r="A2822" t="str">
            <v>43.08.032</v>
          </cell>
          <cell r="C2822" t="str">
            <v>Evaporador para sistema VRF de ar condicionado, tipo piso teto, capacidade de 3 TR</v>
          </cell>
          <cell r="D2822" t="str">
            <v>un</v>
          </cell>
          <cell r="E2822">
            <v>4175.33</v>
          </cell>
          <cell r="F2822">
            <v>552.51</v>
          </cell>
          <cell r="G2822">
            <v>4727.84</v>
          </cell>
        </row>
        <row r="2823">
          <cell r="A2823" t="str">
            <v>43.08.033</v>
          </cell>
          <cell r="C2823" t="str">
            <v>Evaporador para sistema VRF de ar condicionado, tipo piso teto, capacidade de 4 TR</v>
          </cell>
          <cell r="D2823" t="str">
            <v>un</v>
          </cell>
          <cell r="E2823">
            <v>4835.96</v>
          </cell>
          <cell r="F2823">
            <v>552.51</v>
          </cell>
          <cell r="G2823">
            <v>5388.47</v>
          </cell>
        </row>
        <row r="2824">
          <cell r="A2824" t="str">
            <v>43.08.040</v>
          </cell>
          <cell r="C2824" t="str">
            <v>Evaporador para sistema VRF de ar condicionado, tipo cassete, capacidade de 1 TR</v>
          </cell>
          <cell r="D2824" t="str">
            <v>un</v>
          </cell>
          <cell r="E2824">
            <v>2818.76</v>
          </cell>
          <cell r="F2824">
            <v>552.51</v>
          </cell>
          <cell r="G2824">
            <v>3371.27</v>
          </cell>
        </row>
        <row r="2825">
          <cell r="A2825" t="str">
            <v>43.08.041</v>
          </cell>
          <cell r="C2825" t="str">
            <v>Evaporador para sistema VRF de ar condicionado, tipo cassete, capacidade de 2 TR</v>
          </cell>
          <cell r="D2825" t="str">
            <v>un</v>
          </cell>
          <cell r="E2825">
            <v>3202.47</v>
          </cell>
          <cell r="F2825">
            <v>552.51</v>
          </cell>
          <cell r="G2825">
            <v>3754.98</v>
          </cell>
        </row>
        <row r="2826">
          <cell r="A2826" t="str">
            <v>43.08.042</v>
          </cell>
          <cell r="C2826" t="str">
            <v>Evaporador para sistema VRF de ar condicionado, tipo cassete, capacidade de 3 TR</v>
          </cell>
          <cell r="D2826" t="str">
            <v>un</v>
          </cell>
          <cell r="E2826">
            <v>3475.93</v>
          </cell>
          <cell r="F2826">
            <v>552.51</v>
          </cell>
          <cell r="G2826">
            <v>4028.44</v>
          </cell>
        </row>
        <row r="2827">
          <cell r="A2827" t="str">
            <v>43.08.043</v>
          </cell>
          <cell r="C2827" t="str">
            <v>Evaporador para sistema VRF de ar condicionado, tipo cassete, capacidade de 4 TR</v>
          </cell>
          <cell r="D2827" t="str">
            <v>un</v>
          </cell>
          <cell r="E2827">
            <v>3589.95</v>
          </cell>
          <cell r="F2827">
            <v>552.51</v>
          </cell>
          <cell r="G2827">
            <v>4142.46</v>
          </cell>
        </row>
        <row r="2828">
          <cell r="A2828" t="str">
            <v>43.10</v>
          </cell>
          <cell r="B2828" t="str">
            <v>Bombas centrífugas, uso geral</v>
          </cell>
        </row>
        <row r="2829">
          <cell r="A2829" t="str">
            <v>43.10.050</v>
          </cell>
          <cell r="C2829" t="str">
            <v>Conjunto motor-bomba (centrífuga) 10 cv, monoestágio, Hman= 24 a 36 mca, Q= 53 a 45 m³/h</v>
          </cell>
          <cell r="D2829" t="str">
            <v>un</v>
          </cell>
          <cell r="E2829">
            <v>6411.12</v>
          </cell>
          <cell r="F2829">
            <v>192.84</v>
          </cell>
          <cell r="G2829">
            <v>6603.96</v>
          </cell>
        </row>
        <row r="2830">
          <cell r="A2830" t="str">
            <v>43.10.090</v>
          </cell>
          <cell r="C2830" t="str">
            <v>Conjunto motor-bomba (centrífuga) 20 cv, monoestágio, Hman= 40 a 70 mca, Q= 76 a 28 m³/h</v>
          </cell>
          <cell r="D2830" t="str">
            <v>un</v>
          </cell>
          <cell r="E2830">
            <v>10995.3</v>
          </cell>
          <cell r="F2830">
            <v>192.84</v>
          </cell>
          <cell r="G2830">
            <v>11188.14</v>
          </cell>
        </row>
        <row r="2831">
          <cell r="A2831" t="str">
            <v>43.10.110</v>
          </cell>
          <cell r="C2831" t="str">
            <v>Conjunto motor-bomba (centrífuga) 5 cv, monoestágio, Hmam= 14 a 26 mca, Q= 56 a 30 m³/h</v>
          </cell>
          <cell r="D2831" t="str">
            <v>un</v>
          </cell>
          <cell r="E2831">
            <v>3071.62</v>
          </cell>
          <cell r="F2831">
            <v>192.84</v>
          </cell>
          <cell r="G2831">
            <v>3264.46</v>
          </cell>
        </row>
        <row r="2832">
          <cell r="A2832" t="str">
            <v>43.10.130</v>
          </cell>
          <cell r="C2832" t="str">
            <v>Conjunto motor-bomba (centrífuga) 3/4 cv, monoestágio, Hman= 10 a 16 mca, Q= 12,7 a 8 m³/h</v>
          </cell>
          <cell r="D2832" t="str">
            <v>un</v>
          </cell>
          <cell r="E2832">
            <v>1744.66</v>
          </cell>
          <cell r="F2832">
            <v>192.84</v>
          </cell>
          <cell r="G2832">
            <v>1937.5</v>
          </cell>
        </row>
        <row r="2833">
          <cell r="A2833" t="str">
            <v>43.10.210</v>
          </cell>
          <cell r="C2833" t="str">
            <v>Conjunto motor-bomba (centrífuga) 60 cv, monoestágio, Hman= 90 a 125 mca, Q= 115 a 50 m³/h</v>
          </cell>
          <cell r="D2833" t="str">
            <v>un</v>
          </cell>
          <cell r="E2833">
            <v>30188.01</v>
          </cell>
          <cell r="F2833">
            <v>192.84</v>
          </cell>
          <cell r="G2833">
            <v>30380.85</v>
          </cell>
        </row>
        <row r="2834">
          <cell r="A2834" t="str">
            <v>43.10.230</v>
          </cell>
          <cell r="C2834" t="str">
            <v>Conjunto motor-bomba (centrífuga) 2 cv, monoestágio, Hman= 12 a 27 mca, Q= 25 a 8 m³/h</v>
          </cell>
          <cell r="D2834" t="str">
            <v>un</v>
          </cell>
          <cell r="E2834">
            <v>2046.32</v>
          </cell>
          <cell r="F2834">
            <v>192.84</v>
          </cell>
          <cell r="G2834">
            <v>2239.16</v>
          </cell>
        </row>
        <row r="2835">
          <cell r="A2835" t="str">
            <v>43.10.250</v>
          </cell>
          <cell r="C2835" t="str">
            <v>Conjunto motor-bomba (centrífuga) 15 cv, monoestágio, Hman= 30 a 60 mca, Q= 82 a 20 m³/h</v>
          </cell>
          <cell r="D2835" t="str">
            <v>un</v>
          </cell>
          <cell r="E2835">
            <v>6937.1</v>
          </cell>
          <cell r="F2835">
            <v>192.84</v>
          </cell>
          <cell r="G2835">
            <v>7129.94</v>
          </cell>
        </row>
        <row r="2836">
          <cell r="A2836" t="str">
            <v>43.10.290</v>
          </cell>
          <cell r="C2836" t="str">
            <v>Conjunto motor-bomba (centrífuga) 5 cv, monoestágio, Hman= 24 a 33 mca, Q= 41,6 a 35,2 m³/h</v>
          </cell>
          <cell r="D2836" t="str">
            <v>un</v>
          </cell>
          <cell r="E2836">
            <v>3283.09</v>
          </cell>
          <cell r="F2836">
            <v>192.84</v>
          </cell>
          <cell r="G2836">
            <v>3475.93</v>
          </cell>
        </row>
        <row r="2837">
          <cell r="A2837" t="str">
            <v>43.10.450</v>
          </cell>
          <cell r="C2837" t="str">
            <v>Conjunto motor-bomba (centrífuga) 30 cv, monoestágio, Hman= 20 a 50 mca, Q= 197 a 112 m³/h</v>
          </cell>
          <cell r="D2837" t="str">
            <v>un</v>
          </cell>
          <cell r="E2837">
            <v>13268.14</v>
          </cell>
          <cell r="F2837">
            <v>192.84</v>
          </cell>
          <cell r="G2837">
            <v>13460.98</v>
          </cell>
        </row>
        <row r="2838">
          <cell r="A2838" t="str">
            <v>43.10.452</v>
          </cell>
          <cell r="C2838" t="str">
            <v>Conjunto motor-bomba (centrífuga) 1,5 cv, multiestágio, Hman= 20 a 35 mca, Q= 7,1 a 4,5 m³/h</v>
          </cell>
          <cell r="D2838" t="str">
            <v>un</v>
          </cell>
          <cell r="E2838">
            <v>2596.6999999999998</v>
          </cell>
          <cell r="F2838">
            <v>192.84</v>
          </cell>
          <cell r="G2838">
            <v>2789.54</v>
          </cell>
        </row>
        <row r="2839">
          <cell r="A2839" t="str">
            <v>43.10.454</v>
          </cell>
          <cell r="C2839" t="str">
            <v>Conjunto motor-bomba (centrífuga) 3 cv, multiestágio, Hman= 30 a 45 mca, Q= 12,4 a 8,4 m³/h</v>
          </cell>
          <cell r="D2839" t="str">
            <v>un</v>
          </cell>
          <cell r="E2839">
            <v>3591.25</v>
          </cell>
          <cell r="F2839">
            <v>192.84</v>
          </cell>
          <cell r="G2839">
            <v>3784.09</v>
          </cell>
        </row>
        <row r="2840">
          <cell r="A2840" t="str">
            <v>43.10.456</v>
          </cell>
          <cell r="C2840" t="str">
            <v>Conjunto motor-bomba (centrífuga) 3 cv, multiestágio, Hman= 35 a 60 mca, Q= 7,8 a 5,8 m³/h</v>
          </cell>
          <cell r="D2840" t="str">
            <v>un</v>
          </cell>
          <cell r="E2840">
            <v>3947.89</v>
          </cell>
          <cell r="F2840">
            <v>192.84</v>
          </cell>
          <cell r="G2840">
            <v>4140.7299999999996</v>
          </cell>
        </row>
        <row r="2841">
          <cell r="A2841" t="str">
            <v>43.10.480</v>
          </cell>
          <cell r="C2841" t="str">
            <v>Conjunto motor-bomba (centrífuga) 7,5 cv, multiestágio, Hman= 30 a 80 mca, Q= 21,6 a 12,0 m³/h</v>
          </cell>
          <cell r="D2841" t="str">
            <v>un</v>
          </cell>
          <cell r="E2841">
            <v>5443.62</v>
          </cell>
          <cell r="F2841">
            <v>192.84</v>
          </cell>
          <cell r="G2841">
            <v>5636.46</v>
          </cell>
        </row>
        <row r="2842">
          <cell r="A2842" t="str">
            <v>43.10.490</v>
          </cell>
          <cell r="C2842" t="str">
            <v>Conjunto motor-bomba (centrífuga) 5 cv, multiestágio, Hman= 25 a 50 mca, Q= 21,0 a 13,3 m³/h</v>
          </cell>
          <cell r="D2842" t="str">
            <v>un</v>
          </cell>
          <cell r="E2842">
            <v>4339.8500000000004</v>
          </cell>
          <cell r="F2842">
            <v>192.84</v>
          </cell>
          <cell r="G2842">
            <v>4532.6899999999996</v>
          </cell>
        </row>
        <row r="2843">
          <cell r="A2843" t="str">
            <v>43.10.620</v>
          </cell>
          <cell r="C2843" t="str">
            <v>Conjunto motor-bomba (centrífuga), 0,5 cv, monoestágio, Hman= 10 a 20 mca, Q= 7,5 a 1,5 m³/h</v>
          </cell>
          <cell r="D2843" t="str">
            <v>un</v>
          </cell>
          <cell r="E2843">
            <v>1048.9000000000001</v>
          </cell>
          <cell r="F2843">
            <v>192.84</v>
          </cell>
          <cell r="G2843">
            <v>1241.74</v>
          </cell>
        </row>
        <row r="2844">
          <cell r="A2844" t="str">
            <v>43.10.670</v>
          </cell>
          <cell r="C2844" t="str">
            <v>Conjunto motor-bomba (centrífuga) 0,5 cv, monoestágio, trifásico, Hman= 9 a 21 mca, Q= 8,3 a 2,0 m³/h</v>
          </cell>
          <cell r="D2844" t="str">
            <v>un</v>
          </cell>
          <cell r="E2844">
            <v>788.58</v>
          </cell>
          <cell r="F2844">
            <v>192.84</v>
          </cell>
          <cell r="G2844">
            <v>981.42</v>
          </cell>
        </row>
        <row r="2845">
          <cell r="A2845" t="str">
            <v>43.10.730</v>
          </cell>
          <cell r="C2845" t="str">
            <v>Conjunto motor-bomba (centrífuga) 30 cv, monoestágio trifásico, Hman= 70 a 94 mca, Q= 34,80 a 61,7 m³/h</v>
          </cell>
          <cell r="D2845" t="str">
            <v>un</v>
          </cell>
          <cell r="E2845">
            <v>11211.51</v>
          </cell>
          <cell r="F2845">
            <v>192.84</v>
          </cell>
          <cell r="G2845">
            <v>11404.35</v>
          </cell>
        </row>
        <row r="2846">
          <cell r="A2846" t="str">
            <v>43.10.740</v>
          </cell>
          <cell r="C2846" t="str">
            <v>Conjunto motor-bomba (centrífuga) 20 cv, monoestágio trifásico, Hman= 62 a 90 mca, Q= 21,1 a 43,8 m³/h</v>
          </cell>
          <cell r="D2846" t="str">
            <v>un</v>
          </cell>
          <cell r="E2846">
            <v>8195.33</v>
          </cell>
          <cell r="F2846">
            <v>192.84</v>
          </cell>
          <cell r="G2846">
            <v>8388.17</v>
          </cell>
        </row>
        <row r="2847">
          <cell r="A2847" t="str">
            <v>43.10.750</v>
          </cell>
          <cell r="C2847" t="str">
            <v>Conjunto motor-bomba (centrífuga) 1 cv, monoestágio trifásico, Hman= 8 a 25 mca e Q= 11 a 1,50 m³/h</v>
          </cell>
          <cell r="D2847" t="str">
            <v>un</v>
          </cell>
          <cell r="E2847">
            <v>1034.8699999999999</v>
          </cell>
          <cell r="F2847">
            <v>192.84</v>
          </cell>
          <cell r="G2847">
            <v>1227.71</v>
          </cell>
        </row>
        <row r="2848">
          <cell r="A2848" t="str">
            <v>43.10.770</v>
          </cell>
          <cell r="C2848" t="str">
            <v>Conjunto motor-bomba (centrífuga) 40 cv, monoestágio trifásico, Hman= 45 a 75 mca e Q= 120 a 75 m³/h</v>
          </cell>
          <cell r="D2848" t="str">
            <v>un</v>
          </cell>
          <cell r="E2848">
            <v>20757.02</v>
          </cell>
          <cell r="F2848">
            <v>192.84</v>
          </cell>
          <cell r="G2848">
            <v>20949.86</v>
          </cell>
        </row>
        <row r="2849">
          <cell r="A2849" t="str">
            <v>43.10.780</v>
          </cell>
          <cell r="C2849" t="str">
            <v>Conjunto motor-bomba (centrífuga) 50 cv, monoestágio trifásico, Hman= 61 a 81 mca e Q= 170 a 80 m³/h</v>
          </cell>
          <cell r="D2849" t="str">
            <v>un</v>
          </cell>
          <cell r="E2849">
            <v>20042.39</v>
          </cell>
          <cell r="F2849">
            <v>192.84</v>
          </cell>
          <cell r="G2849">
            <v>20235.23</v>
          </cell>
        </row>
        <row r="2850">
          <cell r="A2850" t="str">
            <v>43.10.790</v>
          </cell>
          <cell r="C2850" t="str">
            <v>Conjunto motor-bomba (centrífuga) 1 cv, multiestágio trifásico, Hman= 15 a 30 mca, Q= 6,5 a 4,2 m³/h</v>
          </cell>
          <cell r="D2850" t="str">
            <v>un</v>
          </cell>
          <cell r="E2850">
            <v>1383.06</v>
          </cell>
          <cell r="F2850">
            <v>192.84</v>
          </cell>
          <cell r="G2850">
            <v>1575.9</v>
          </cell>
        </row>
        <row r="2851">
          <cell r="A2851" t="str">
            <v>43.10.794</v>
          </cell>
          <cell r="C2851" t="str">
            <v>Conjunto motor-bomba (centrífuga) 1 cv, multiestágio trifásico, Hman= 70 a 115 mca e Q= 1,0 a 1,6 m³/h</v>
          </cell>
          <cell r="D2851" t="str">
            <v>un</v>
          </cell>
          <cell r="E2851">
            <v>2115.9499999999998</v>
          </cell>
          <cell r="F2851">
            <v>192.84</v>
          </cell>
          <cell r="G2851">
            <v>2308.79</v>
          </cell>
        </row>
        <row r="2852">
          <cell r="A2852" t="str">
            <v>43.11</v>
          </cell>
          <cell r="B2852" t="str">
            <v>Bombas submersíveis</v>
          </cell>
        </row>
        <row r="2853">
          <cell r="A2853" t="str">
            <v>43.11.050</v>
          </cell>
          <cell r="C2853" t="str">
            <v>Conjunto motor-bomba submersível para poço profundo de 6´, Q= 10 a 20m³/h, Hman= 80 a 48 mca, até 6 HP</v>
          </cell>
          <cell r="D2853" t="str">
            <v>un</v>
          </cell>
          <cell r="E2853">
            <v>5876.76</v>
          </cell>
          <cell r="F2853">
            <v>411.24</v>
          </cell>
          <cell r="G2853">
            <v>6288</v>
          </cell>
        </row>
        <row r="2854">
          <cell r="A2854" t="str">
            <v>43.11.060</v>
          </cell>
          <cell r="C2854" t="str">
            <v>Conjunto motor-bomba submersível para poço profundo de 6´, Q= 10 a 20m³/h, Hman= 108 a 64,5 mca, 8 HP</v>
          </cell>
          <cell r="D2854" t="str">
            <v>un</v>
          </cell>
          <cell r="E2854">
            <v>6567.7</v>
          </cell>
          <cell r="F2854">
            <v>411.24</v>
          </cell>
          <cell r="G2854">
            <v>6978.94</v>
          </cell>
        </row>
        <row r="2855">
          <cell r="A2855" t="str">
            <v>43.11.100</v>
          </cell>
          <cell r="C2855" t="str">
            <v>Conjunto motor-bomba submersível para poço profundo de 6´, Q= 10 a 20m³/h, Hman= 274 a 170 mca, 20 HP</v>
          </cell>
          <cell r="D2855" t="str">
            <v>un</v>
          </cell>
          <cell r="E2855">
            <v>13836.65</v>
          </cell>
          <cell r="F2855">
            <v>411.24</v>
          </cell>
          <cell r="G2855">
            <v>14247.89</v>
          </cell>
        </row>
        <row r="2856">
          <cell r="A2856" t="str">
            <v>43.11.110</v>
          </cell>
          <cell r="C2856" t="str">
            <v>Conjunto motor-bomba submersível para poço profundo de 6´, Q= 20 a 34m³/h, Hman= 56,5 a 32 mca, até 8 HP</v>
          </cell>
          <cell r="D2856" t="str">
            <v>un</v>
          </cell>
          <cell r="E2856">
            <v>6219.81</v>
          </cell>
          <cell r="F2856">
            <v>411.24</v>
          </cell>
          <cell r="G2856">
            <v>6631.05</v>
          </cell>
        </row>
        <row r="2857">
          <cell r="A2857" t="str">
            <v>43.11.130</v>
          </cell>
          <cell r="C2857" t="str">
            <v>Conjunto motor-bomba submersível para poço profundo de 6´, Q= 20 a 34m³/h, Hman= 92,5 a 53 mca, 12,5 HP</v>
          </cell>
          <cell r="D2857" t="str">
            <v>un</v>
          </cell>
          <cell r="E2857">
            <v>7309.42</v>
          </cell>
          <cell r="F2857">
            <v>411.24</v>
          </cell>
          <cell r="G2857">
            <v>7720.66</v>
          </cell>
        </row>
        <row r="2858">
          <cell r="A2858" t="str">
            <v>43.11.150</v>
          </cell>
          <cell r="C2858" t="str">
            <v>Conjunto motor-bomba submersível para poço profundo de 6´, Q= 20 a 34m³/h, Hman= 152 a 88 mca, 20 HP</v>
          </cell>
          <cell r="D2858" t="str">
            <v>un</v>
          </cell>
          <cell r="E2858">
            <v>12089.89</v>
          </cell>
          <cell r="F2858">
            <v>411.24</v>
          </cell>
          <cell r="G2858">
            <v>12501.13</v>
          </cell>
        </row>
        <row r="2859">
          <cell r="A2859" t="str">
            <v>43.11.320</v>
          </cell>
          <cell r="C2859" t="str">
            <v>Conjunto motor-bomba submersível vertical para esgoto, Q= 4,8 a 25,8 m³/h, Hmam= 19 a 5 mca, potência 1 cv, diâmetro de sólidos até 20mm</v>
          </cell>
          <cell r="D2859" t="str">
            <v>un</v>
          </cell>
          <cell r="E2859">
            <v>4157.67</v>
          </cell>
          <cell r="F2859">
            <v>274.16000000000003</v>
          </cell>
          <cell r="G2859">
            <v>4431.83</v>
          </cell>
        </row>
        <row r="2860">
          <cell r="A2860" t="str">
            <v>43.11.330</v>
          </cell>
          <cell r="C2860" t="str">
            <v>Conjunto motor-bomba submersível vertical para esgoto, Q= 4,6 a 57,2 m³/h, Hman= 13 a 4 mca, potência 2 a 3,5 cv, diâmetro de sólidos até 50mm</v>
          </cell>
          <cell r="D2860" t="str">
            <v>un</v>
          </cell>
          <cell r="E2860">
            <v>5632.95</v>
          </cell>
          <cell r="F2860">
            <v>274.16000000000003</v>
          </cell>
          <cell r="G2860">
            <v>5907.11</v>
          </cell>
        </row>
        <row r="2861">
          <cell r="A2861" t="str">
            <v>43.11.360</v>
          </cell>
          <cell r="C2861" t="str">
            <v>Conjunto motor-bomba submersível vertical para águas residuais, Q= 2 a16 m³/h, Hman= 12 a 2 mca, potência de 0,5 cv</v>
          </cell>
          <cell r="D2861" t="str">
            <v>un</v>
          </cell>
          <cell r="E2861">
            <v>1663.56</v>
          </cell>
          <cell r="F2861">
            <v>274.16000000000003</v>
          </cell>
          <cell r="G2861">
            <v>1937.72</v>
          </cell>
        </row>
        <row r="2862">
          <cell r="A2862" t="str">
            <v>43.11.370</v>
          </cell>
          <cell r="C2862" t="str">
            <v>Conjunto motor-bomba submersível vertical para águas residuais, Q= 3 a 20 m³/h, Hman= 13 a 5 mca, potência de 1 cv</v>
          </cell>
          <cell r="D2862" t="str">
            <v>un</v>
          </cell>
          <cell r="E2862">
            <v>1930.12</v>
          </cell>
          <cell r="F2862">
            <v>274.16000000000003</v>
          </cell>
          <cell r="G2862">
            <v>2204.2800000000002</v>
          </cell>
        </row>
        <row r="2863">
          <cell r="A2863" t="str">
            <v>43.11.380</v>
          </cell>
          <cell r="C2863" t="str">
            <v>Conjunto motor-bomba submersível vertical para águas residuais, Q= 10 a 50 m³/h, Hman= 22 a 4 mca, potência 4 cv</v>
          </cell>
          <cell r="D2863" t="str">
            <v>un</v>
          </cell>
          <cell r="E2863">
            <v>4430.5200000000004</v>
          </cell>
          <cell r="F2863">
            <v>274.16000000000003</v>
          </cell>
          <cell r="G2863">
            <v>4704.68</v>
          </cell>
        </row>
        <row r="2864">
          <cell r="A2864" t="str">
            <v>43.11.390</v>
          </cell>
          <cell r="C2864" t="str">
            <v>Conjunto motor-bomba submersível vertical para águas residuais, Q= 8 a 45 m³/h, Hman= 10,5 a 3,5 mca, potência 1,5 cv</v>
          </cell>
          <cell r="D2864" t="str">
            <v>un</v>
          </cell>
          <cell r="E2864">
            <v>2889.83</v>
          </cell>
          <cell r="F2864">
            <v>274.16000000000003</v>
          </cell>
          <cell r="G2864">
            <v>3163.99</v>
          </cell>
        </row>
        <row r="2865">
          <cell r="A2865" t="str">
            <v>43.11.400</v>
          </cell>
          <cell r="C2865" t="str">
            <v>Conjunto motor-bomba submersível vertical para esgoto, Q= 3,4 a 86,3 m³/h, Hman= 14 a 5 mca, potência 5 cv</v>
          </cell>
          <cell r="D2865" t="str">
            <v>un</v>
          </cell>
          <cell r="E2865">
            <v>10275.120000000001</v>
          </cell>
          <cell r="F2865">
            <v>274.16000000000003</v>
          </cell>
          <cell r="G2865">
            <v>10549.28</v>
          </cell>
        </row>
        <row r="2866">
          <cell r="A2866" t="str">
            <v>43.11.410</v>
          </cell>
          <cell r="C2866" t="str">
            <v>Conjunto motor-bomba submersível vertical para esgoto, Q= 9,1 a 113,6m³/h, Hman= 20 a 15 mca, potência 10 cv</v>
          </cell>
          <cell r="D2866" t="str">
            <v>un</v>
          </cell>
          <cell r="E2866">
            <v>17430.580000000002</v>
          </cell>
          <cell r="F2866">
            <v>274.16000000000003</v>
          </cell>
          <cell r="G2866">
            <v>17704.740000000002</v>
          </cell>
        </row>
        <row r="2867">
          <cell r="A2867" t="str">
            <v>43.11.420</v>
          </cell>
          <cell r="C2867" t="str">
            <v>Conjunto motor-bomba submersível vertical para esgoto, Q=9,3 a 69,0 m³/h, Hman=15 a 7 mca, potência 3cv, diâmetro de sólidos 50/65mm</v>
          </cell>
          <cell r="D2867" t="str">
            <v>un</v>
          </cell>
          <cell r="E2867">
            <v>4639.2</v>
          </cell>
          <cell r="F2867">
            <v>274.16000000000003</v>
          </cell>
          <cell r="G2867">
            <v>4913.3599999999997</v>
          </cell>
        </row>
        <row r="2868">
          <cell r="A2868" t="str">
            <v>43.11.460</v>
          </cell>
          <cell r="C2868" t="str">
            <v>Conjunto motor-bomba submersível vertical para esgoto, Q= 40 m³/h, Hman= 40 mca, diâmetro de sólidos até 50 mm</v>
          </cell>
          <cell r="D2868" t="str">
            <v>un</v>
          </cell>
          <cell r="E2868">
            <v>18012.61</v>
          </cell>
          <cell r="F2868">
            <v>274.16000000000003</v>
          </cell>
          <cell r="G2868">
            <v>18286.77</v>
          </cell>
        </row>
        <row r="2869">
          <cell r="A2869" t="str">
            <v>43.12</v>
          </cell>
          <cell r="B2869" t="str">
            <v>Bombas especiais, uso industrial</v>
          </cell>
        </row>
        <row r="2870">
          <cell r="A2870" t="str">
            <v>43.12.500</v>
          </cell>
          <cell r="C2870" t="str">
            <v>Filtro de areia com carga de areia filtrante, vazão de 16,9 m³/h</v>
          </cell>
          <cell r="D2870" t="str">
            <v>un</v>
          </cell>
          <cell r="E2870">
            <v>2436.0500000000002</v>
          </cell>
          <cell r="F2870">
            <v>96.42</v>
          </cell>
          <cell r="G2870">
            <v>2532.4699999999998</v>
          </cell>
        </row>
        <row r="2871">
          <cell r="A2871" t="str">
            <v>43.20</v>
          </cell>
          <cell r="B2871" t="str">
            <v>Reparos, conservações e complementos - GRUPO 43</v>
          </cell>
        </row>
        <row r="2872">
          <cell r="A2872" t="str">
            <v>43.20.130</v>
          </cell>
          <cell r="C2872" t="str">
            <v>Caixa de passagem para condicionamento de ar tipo Split, com saída de dreno único na vertical - 39 x 22 x 6 cm</v>
          </cell>
          <cell r="D2872" t="str">
            <v>un</v>
          </cell>
          <cell r="E2872">
            <v>19.829999999999998</v>
          </cell>
          <cell r="F2872">
            <v>9.2799999999999994</v>
          </cell>
          <cell r="G2872">
            <v>29.11</v>
          </cell>
        </row>
        <row r="2873">
          <cell r="A2873" t="str">
            <v>43.20.140</v>
          </cell>
          <cell r="C2873" t="str">
            <v>Bomba de remoção de condensados para condicionadores de ar</v>
          </cell>
          <cell r="D2873" t="str">
            <v>un</v>
          </cell>
          <cell r="E2873">
            <v>560.25</v>
          </cell>
          <cell r="F2873">
            <v>34.270000000000003</v>
          </cell>
          <cell r="G2873">
            <v>594.52</v>
          </cell>
        </row>
        <row r="2874">
          <cell r="A2874" t="str">
            <v>43.20.200</v>
          </cell>
          <cell r="C2874" t="str">
            <v>Controlador de temperatura analógico</v>
          </cell>
          <cell r="D2874" t="str">
            <v>un</v>
          </cell>
          <cell r="E2874">
            <v>178.38</v>
          </cell>
          <cell r="F2874">
            <v>17.149999999999999</v>
          </cell>
          <cell r="G2874">
            <v>195.53</v>
          </cell>
        </row>
        <row r="2875">
          <cell r="A2875" t="str">
            <v>43.20.210</v>
          </cell>
          <cell r="C2875" t="str">
            <v>Bomba de circulação para água quente</v>
          </cell>
          <cell r="D2875" t="str">
            <v>un</v>
          </cell>
          <cell r="E2875">
            <v>572.02</v>
          </cell>
          <cell r="F2875">
            <v>17.149999999999999</v>
          </cell>
          <cell r="G2875">
            <v>589.16999999999996</v>
          </cell>
        </row>
        <row r="2876">
          <cell r="A2876" t="str">
            <v>44</v>
          </cell>
          <cell r="B2876" t="str">
            <v>APARELHOS E METAIS HIDRÁULICOS</v>
          </cell>
        </row>
        <row r="2877">
          <cell r="A2877" t="str">
            <v>44.01</v>
          </cell>
          <cell r="B2877" t="str">
            <v>Aparelhos e louças</v>
          </cell>
        </row>
        <row r="2878">
          <cell r="A2878" t="str">
            <v>44.01.030</v>
          </cell>
          <cell r="C2878" t="str">
            <v>Bacia turca de louça - 6 litros</v>
          </cell>
          <cell r="D2878" t="str">
            <v>un</v>
          </cell>
          <cell r="E2878">
            <v>386.96</v>
          </cell>
          <cell r="F2878">
            <v>41.25</v>
          </cell>
          <cell r="G2878">
            <v>428.21</v>
          </cell>
        </row>
        <row r="2879">
          <cell r="A2879" t="str">
            <v>44.01.050</v>
          </cell>
          <cell r="C2879" t="str">
            <v>Bacia sifonada de louça sem tampa - 6 litros</v>
          </cell>
          <cell r="D2879" t="str">
            <v>un</v>
          </cell>
          <cell r="E2879">
            <v>157.03</v>
          </cell>
          <cell r="F2879">
            <v>41.25</v>
          </cell>
          <cell r="G2879">
            <v>198.28</v>
          </cell>
        </row>
        <row r="2880">
          <cell r="A2880" t="str">
            <v>44.01.070</v>
          </cell>
          <cell r="C2880" t="str">
            <v>Bacia sifonada de louça sem tampa com saída horizontal - 6 litros</v>
          </cell>
          <cell r="D2880" t="str">
            <v>un</v>
          </cell>
          <cell r="E2880">
            <v>339.87</v>
          </cell>
          <cell r="F2880">
            <v>41.25</v>
          </cell>
          <cell r="G2880">
            <v>381.12</v>
          </cell>
        </row>
        <row r="2881">
          <cell r="A2881" t="str">
            <v>44.01.100</v>
          </cell>
          <cell r="C2881" t="str">
            <v>Lavatório de louça sem coluna</v>
          </cell>
          <cell r="D2881" t="str">
            <v>un</v>
          </cell>
          <cell r="E2881">
            <v>62.37</v>
          </cell>
          <cell r="F2881">
            <v>48.21</v>
          </cell>
          <cell r="G2881">
            <v>110.58</v>
          </cell>
        </row>
        <row r="2882">
          <cell r="A2882" t="str">
            <v>44.01.110</v>
          </cell>
          <cell r="C2882" t="str">
            <v>Lavatório de louça com coluna</v>
          </cell>
          <cell r="D2882" t="str">
            <v>un</v>
          </cell>
          <cell r="E2882">
            <v>188.83</v>
          </cell>
          <cell r="F2882">
            <v>48.21</v>
          </cell>
          <cell r="G2882">
            <v>237.04</v>
          </cell>
        </row>
        <row r="2883">
          <cell r="A2883" t="str">
            <v>44.01.160</v>
          </cell>
          <cell r="C2883" t="str">
            <v>Lavatório de louça pequeno com coluna suspensa - linha especial</v>
          </cell>
          <cell r="D2883" t="str">
            <v>un</v>
          </cell>
          <cell r="E2883">
            <v>449.62</v>
          </cell>
          <cell r="F2883">
            <v>48.21</v>
          </cell>
          <cell r="G2883">
            <v>497.83</v>
          </cell>
        </row>
        <row r="2884">
          <cell r="A2884" t="str">
            <v>44.01.170</v>
          </cell>
          <cell r="C2884" t="str">
            <v>Lavatório em polipropileno</v>
          </cell>
          <cell r="D2884" t="str">
            <v>un</v>
          </cell>
          <cell r="E2884">
            <v>28.36</v>
          </cell>
          <cell r="F2884">
            <v>17.149999999999999</v>
          </cell>
          <cell r="G2884">
            <v>45.51</v>
          </cell>
        </row>
        <row r="2885">
          <cell r="A2885" t="str">
            <v>44.01.200</v>
          </cell>
          <cell r="C2885" t="str">
            <v>Mictório de louça sifonado auto aspirante</v>
          </cell>
          <cell r="D2885" t="str">
            <v>un</v>
          </cell>
          <cell r="E2885">
            <v>240.64</v>
          </cell>
          <cell r="F2885">
            <v>48.21</v>
          </cell>
          <cell r="G2885">
            <v>288.85000000000002</v>
          </cell>
        </row>
        <row r="2886">
          <cell r="A2886" t="str">
            <v>44.01.240</v>
          </cell>
          <cell r="C2886" t="str">
            <v>Lavatório em louça com coluna suspensa</v>
          </cell>
          <cell r="D2886" t="str">
            <v>un</v>
          </cell>
          <cell r="E2886">
            <v>321.54000000000002</v>
          </cell>
          <cell r="F2886">
            <v>48.21</v>
          </cell>
          <cell r="G2886">
            <v>369.75</v>
          </cell>
        </row>
        <row r="2887">
          <cell r="A2887" t="str">
            <v>44.01.270</v>
          </cell>
          <cell r="C2887" t="str">
            <v>Cuba de louça de embutir oval</v>
          </cell>
          <cell r="D2887" t="str">
            <v>un</v>
          </cell>
          <cell r="E2887">
            <v>68.87</v>
          </cell>
          <cell r="F2887">
            <v>17.149999999999999</v>
          </cell>
          <cell r="G2887">
            <v>86.02</v>
          </cell>
        </row>
        <row r="2888">
          <cell r="A2888" t="str">
            <v>44.01.310</v>
          </cell>
          <cell r="C2888" t="str">
            <v>Tanque de louça com coluna de 30 litros</v>
          </cell>
          <cell r="D2888" t="str">
            <v>un</v>
          </cell>
          <cell r="E2888">
            <v>459.97</v>
          </cell>
          <cell r="F2888">
            <v>102.81</v>
          </cell>
          <cell r="G2888">
            <v>562.78</v>
          </cell>
        </row>
        <row r="2889">
          <cell r="A2889" t="str">
            <v>44.01.360</v>
          </cell>
          <cell r="C2889" t="str">
            <v>Tanque de louça com coluna de 18 a 20 litros</v>
          </cell>
          <cell r="D2889" t="str">
            <v>un</v>
          </cell>
          <cell r="E2889">
            <v>384.3</v>
          </cell>
          <cell r="F2889">
            <v>102.81</v>
          </cell>
          <cell r="G2889">
            <v>487.11</v>
          </cell>
        </row>
        <row r="2890">
          <cell r="A2890" t="str">
            <v>44.01.370</v>
          </cell>
          <cell r="C2890" t="str">
            <v>Tanque em granito sintético, linha comercial - sem pertences</v>
          </cell>
          <cell r="D2890" t="str">
            <v>un</v>
          </cell>
          <cell r="E2890">
            <v>151.82</v>
          </cell>
          <cell r="F2890">
            <v>34.270000000000003</v>
          </cell>
          <cell r="G2890">
            <v>186.09</v>
          </cell>
        </row>
        <row r="2891">
          <cell r="A2891" t="str">
            <v>44.01.610</v>
          </cell>
          <cell r="C2891" t="str">
            <v>Lavatório de louça para canto, sem coluna - sem pertences</v>
          </cell>
          <cell r="D2891" t="str">
            <v>un</v>
          </cell>
          <cell r="E2891">
            <v>127.34</v>
          </cell>
          <cell r="F2891">
            <v>17.149999999999999</v>
          </cell>
          <cell r="G2891">
            <v>144.49</v>
          </cell>
        </row>
        <row r="2892">
          <cell r="A2892" t="str">
            <v>44.01.680</v>
          </cell>
          <cell r="C2892" t="str">
            <v>Caixa de descarga em plástico, de sobrepor, capacidade 9 litros com engate flexível</v>
          </cell>
          <cell r="D2892" t="str">
            <v>un</v>
          </cell>
          <cell r="E2892">
            <v>58.13</v>
          </cell>
          <cell r="F2892">
            <v>11.31</v>
          </cell>
          <cell r="G2892">
            <v>69.44</v>
          </cell>
        </row>
        <row r="2893">
          <cell r="A2893" t="str">
            <v>44.01.690</v>
          </cell>
          <cell r="C2893" t="str">
            <v>Tanque de louça sem coluna de 30 litros</v>
          </cell>
          <cell r="D2893" t="str">
            <v>un</v>
          </cell>
          <cell r="E2893">
            <v>359.9</v>
          </cell>
          <cell r="F2893">
            <v>102.81</v>
          </cell>
          <cell r="G2893">
            <v>462.71</v>
          </cell>
        </row>
        <row r="2894">
          <cell r="A2894" t="str">
            <v>44.01.800</v>
          </cell>
          <cell r="C2894" t="str">
            <v>Bacia sifonada com caixa de descarga acoplada sem tampa - 6 litros</v>
          </cell>
          <cell r="D2894" t="str">
            <v>cj</v>
          </cell>
          <cell r="E2894">
            <v>423.86</v>
          </cell>
          <cell r="F2894">
            <v>41.25</v>
          </cell>
          <cell r="G2894">
            <v>465.11</v>
          </cell>
        </row>
        <row r="2895">
          <cell r="A2895" t="str">
            <v>44.01.850</v>
          </cell>
          <cell r="C2895" t="str">
            <v>Cuba de louça de embutir redonda</v>
          </cell>
          <cell r="D2895" t="str">
            <v>un</v>
          </cell>
          <cell r="E2895">
            <v>78.69</v>
          </cell>
          <cell r="F2895">
            <v>17.149999999999999</v>
          </cell>
          <cell r="G2895">
            <v>95.84</v>
          </cell>
        </row>
        <row r="2896">
          <cell r="A2896" t="str">
            <v>44.02</v>
          </cell>
          <cell r="B2896" t="str">
            <v>Bancadas e tampos</v>
          </cell>
        </row>
        <row r="2897">
          <cell r="A2897" t="str">
            <v>44.02.062</v>
          </cell>
          <cell r="C2897" t="str">
            <v>Tampo/bancada em granito, com frontão, espessura de 2 cm, acabamento polido</v>
          </cell>
          <cell r="D2897" t="str">
            <v>m²</v>
          </cell>
          <cell r="E2897">
            <v>337.78</v>
          </cell>
          <cell r="F2897">
            <v>56.64</v>
          </cell>
          <cell r="G2897">
            <v>394.42</v>
          </cell>
        </row>
        <row r="2898">
          <cell r="A2898" t="str">
            <v>44.02.100</v>
          </cell>
          <cell r="C2898" t="str">
            <v>Tampo/bancada em mármore nacional espessura de 3 cm</v>
          </cell>
          <cell r="D2898" t="str">
            <v>m²</v>
          </cell>
          <cell r="E2898">
            <v>970.33</v>
          </cell>
          <cell r="F2898">
            <v>61.82</v>
          </cell>
          <cell r="G2898">
            <v>1032.1500000000001</v>
          </cell>
        </row>
        <row r="2899">
          <cell r="A2899" t="str">
            <v>44.02.200</v>
          </cell>
          <cell r="C2899" t="str">
            <v>Tampo/bancada em concreto armado, revestido em aço inoxidável fosco polido</v>
          </cell>
          <cell r="D2899" t="str">
            <v>m²</v>
          </cell>
          <cell r="E2899">
            <v>851.88</v>
          </cell>
          <cell r="F2899">
            <v>125.24</v>
          </cell>
          <cell r="G2899">
            <v>977.12</v>
          </cell>
        </row>
        <row r="2900">
          <cell r="A2900" t="str">
            <v>44.02.300</v>
          </cell>
          <cell r="C2900" t="str">
            <v>Superfície sólido mineral para bancadas, saias, frontões e/ou cubas</v>
          </cell>
          <cell r="D2900" t="str">
            <v>m²</v>
          </cell>
          <cell r="E2900">
            <v>1812.21</v>
          </cell>
          <cell r="F2900">
            <v>0</v>
          </cell>
          <cell r="G2900">
            <v>1812.21</v>
          </cell>
        </row>
        <row r="2901">
          <cell r="A2901" t="str">
            <v>44.03</v>
          </cell>
          <cell r="B2901" t="str">
            <v>Acessórios e metais</v>
          </cell>
        </row>
        <row r="2902">
          <cell r="A2902" t="str">
            <v>44.03.010</v>
          </cell>
          <cell r="C2902" t="str">
            <v>Dispenser toalheiro em ABS e policarbonato para bobina de 20 cm x 200 m, com alavanca</v>
          </cell>
          <cell r="D2902" t="str">
            <v>un</v>
          </cell>
          <cell r="E2902">
            <v>189.95</v>
          </cell>
          <cell r="F2902">
            <v>4.25</v>
          </cell>
          <cell r="G2902">
            <v>194.2</v>
          </cell>
        </row>
        <row r="2903">
          <cell r="A2903" t="str">
            <v>44.03.020</v>
          </cell>
          <cell r="C2903" t="str">
            <v>Meia saboneteira de louça de embutir</v>
          </cell>
          <cell r="D2903" t="str">
            <v>un</v>
          </cell>
          <cell r="E2903">
            <v>27.46</v>
          </cell>
          <cell r="F2903">
            <v>10.199999999999999</v>
          </cell>
          <cell r="G2903">
            <v>37.659999999999997</v>
          </cell>
        </row>
        <row r="2904">
          <cell r="A2904" t="str">
            <v>44.03.030</v>
          </cell>
          <cell r="C2904" t="str">
            <v>Dispenser toalheiro metálico esmaltado para bobina de 25cm x 50m, sem alavanca</v>
          </cell>
          <cell r="D2904" t="str">
            <v>un</v>
          </cell>
          <cell r="E2904">
            <v>41.41</v>
          </cell>
          <cell r="F2904">
            <v>4.25</v>
          </cell>
          <cell r="G2904">
            <v>45.66</v>
          </cell>
        </row>
        <row r="2905">
          <cell r="A2905" t="str">
            <v>44.03.040</v>
          </cell>
          <cell r="C2905" t="str">
            <v>Saboneteira de louça de embutir</v>
          </cell>
          <cell r="D2905" t="str">
            <v>un</v>
          </cell>
          <cell r="E2905">
            <v>33.630000000000003</v>
          </cell>
          <cell r="F2905">
            <v>10.199999999999999</v>
          </cell>
          <cell r="G2905">
            <v>43.83</v>
          </cell>
        </row>
        <row r="2906">
          <cell r="A2906" t="str">
            <v>44.03.050</v>
          </cell>
          <cell r="C2906" t="str">
            <v>Dispenser papel higiênico em ABS para rolão 300 / 600 m, com visor</v>
          </cell>
          <cell r="D2906" t="str">
            <v>un</v>
          </cell>
          <cell r="E2906">
            <v>51.14</v>
          </cell>
          <cell r="F2906">
            <v>4.25</v>
          </cell>
          <cell r="G2906">
            <v>55.39</v>
          </cell>
        </row>
        <row r="2907">
          <cell r="A2907" t="str">
            <v>44.03.080</v>
          </cell>
          <cell r="C2907" t="str">
            <v>Porta-papel de louça de embutir</v>
          </cell>
          <cell r="D2907" t="str">
            <v>un</v>
          </cell>
          <cell r="E2907">
            <v>33.299999999999997</v>
          </cell>
          <cell r="F2907">
            <v>10.199999999999999</v>
          </cell>
          <cell r="G2907">
            <v>43.5</v>
          </cell>
        </row>
        <row r="2908">
          <cell r="A2908" t="str">
            <v>44.03.090</v>
          </cell>
          <cell r="C2908" t="str">
            <v>Cabide cromado para banheiro</v>
          </cell>
          <cell r="D2908" t="str">
            <v>un</v>
          </cell>
          <cell r="E2908">
            <v>32.31</v>
          </cell>
          <cell r="F2908">
            <v>4.25</v>
          </cell>
          <cell r="G2908">
            <v>36.56</v>
          </cell>
        </row>
        <row r="2909">
          <cell r="A2909" t="str">
            <v>44.03.130</v>
          </cell>
          <cell r="C2909" t="str">
            <v>Saboneteira tipo dispenser, para refil de 800 ml</v>
          </cell>
          <cell r="D2909" t="str">
            <v>un</v>
          </cell>
          <cell r="E2909">
            <v>25.38</v>
          </cell>
          <cell r="F2909">
            <v>4.25</v>
          </cell>
          <cell r="G2909">
            <v>29.63</v>
          </cell>
        </row>
        <row r="2910">
          <cell r="A2910" t="str">
            <v>44.03.180</v>
          </cell>
          <cell r="C2910" t="str">
            <v>Dispenser toalheiro em ABS, para folhas</v>
          </cell>
          <cell r="D2910" t="str">
            <v>un</v>
          </cell>
          <cell r="E2910">
            <v>39.17</v>
          </cell>
          <cell r="F2910">
            <v>4.25</v>
          </cell>
          <cell r="G2910">
            <v>43.42</v>
          </cell>
        </row>
        <row r="2911">
          <cell r="A2911" t="str">
            <v>44.03.210</v>
          </cell>
          <cell r="C2911" t="str">
            <v>Ducha cromada simples</v>
          </cell>
          <cell r="D2911" t="str">
            <v>un</v>
          </cell>
          <cell r="E2911">
            <v>44.14</v>
          </cell>
          <cell r="F2911">
            <v>17.149999999999999</v>
          </cell>
          <cell r="G2911">
            <v>61.29</v>
          </cell>
        </row>
        <row r="2912">
          <cell r="A2912" t="str">
            <v>44.03.260</v>
          </cell>
          <cell r="C2912" t="str">
            <v>Armário de plástico de embutir, para lavatório</v>
          </cell>
          <cell r="D2912" t="str">
            <v>un</v>
          </cell>
          <cell r="E2912">
            <v>85.03</v>
          </cell>
          <cell r="F2912">
            <v>30.91</v>
          </cell>
          <cell r="G2912">
            <v>115.94</v>
          </cell>
        </row>
        <row r="2913">
          <cell r="A2913" t="str">
            <v>44.03.300</v>
          </cell>
          <cell r="C2913" t="str">
            <v>Torneira volante tipo alavanca</v>
          </cell>
          <cell r="D2913" t="str">
            <v>un</v>
          </cell>
          <cell r="E2913">
            <v>202.8</v>
          </cell>
          <cell r="F2913">
            <v>13.08</v>
          </cell>
          <cell r="G2913">
            <v>215.88</v>
          </cell>
        </row>
        <row r="2914">
          <cell r="A2914" t="str">
            <v>44.03.310</v>
          </cell>
          <cell r="C2914" t="str">
            <v>Torneira de mesa para lavatório, acionamento hidromecânico, com registro integrado regulador de vazão, em latão cromado, DN= 1/2´</v>
          </cell>
          <cell r="D2914" t="str">
            <v>un</v>
          </cell>
          <cell r="E2914">
            <v>615.09</v>
          </cell>
          <cell r="F2914">
            <v>13.08</v>
          </cell>
          <cell r="G2914">
            <v>628.16999999999996</v>
          </cell>
        </row>
        <row r="2915">
          <cell r="A2915" t="str">
            <v>44.03.315</v>
          </cell>
          <cell r="C2915" t="str">
            <v>Torneira de mesa com bica móvel e alavanca</v>
          </cell>
          <cell r="D2915" t="str">
            <v>un</v>
          </cell>
          <cell r="E2915">
            <v>107.36</v>
          </cell>
          <cell r="F2915">
            <v>13.08</v>
          </cell>
          <cell r="G2915">
            <v>120.44</v>
          </cell>
        </row>
        <row r="2916">
          <cell r="A2916" t="str">
            <v>44.03.360</v>
          </cell>
          <cell r="C2916" t="str">
            <v>Ducha higiênica cromada</v>
          </cell>
          <cell r="D2916" t="str">
            <v>un</v>
          </cell>
          <cell r="E2916">
            <v>345.74</v>
          </cell>
          <cell r="F2916">
            <v>17.149999999999999</v>
          </cell>
          <cell r="G2916">
            <v>362.89</v>
          </cell>
        </row>
        <row r="2917">
          <cell r="A2917" t="str">
            <v>44.03.370</v>
          </cell>
          <cell r="C2917" t="str">
            <v>Torneira curta com rosca para uso geral, em latão fundido sem acabamento, DN= 1/2´</v>
          </cell>
          <cell r="D2917" t="str">
            <v>un</v>
          </cell>
          <cell r="E2917">
            <v>22.16</v>
          </cell>
          <cell r="F2917">
            <v>12.06</v>
          </cell>
          <cell r="G2917">
            <v>34.22</v>
          </cell>
        </row>
        <row r="2918">
          <cell r="A2918" t="str">
            <v>44.03.380</v>
          </cell>
          <cell r="C2918" t="str">
            <v>Torneira curta com rosca para uso geral, em latão fundido sem acabamento, DN= 3/4´</v>
          </cell>
          <cell r="D2918" t="str">
            <v>un</v>
          </cell>
          <cell r="E2918">
            <v>22.63</v>
          </cell>
          <cell r="F2918">
            <v>12.06</v>
          </cell>
          <cell r="G2918">
            <v>34.69</v>
          </cell>
        </row>
        <row r="2919">
          <cell r="A2919" t="str">
            <v>44.03.400</v>
          </cell>
          <cell r="C2919" t="str">
            <v>Torneira curta com rosca para uso geral, em latão fundido cromado, DN= 3/4´</v>
          </cell>
          <cell r="D2919" t="str">
            <v>un</v>
          </cell>
          <cell r="E2919">
            <v>27.11</v>
          </cell>
          <cell r="F2919">
            <v>12.06</v>
          </cell>
          <cell r="G2919">
            <v>39.17</v>
          </cell>
        </row>
        <row r="2920">
          <cell r="A2920" t="str">
            <v>44.03.420</v>
          </cell>
          <cell r="C2920" t="str">
            <v>Torneira curta sem rosca para uso geral, em latão fundido sem acabamento, DN= 3/4´</v>
          </cell>
          <cell r="D2920" t="str">
            <v>un</v>
          </cell>
          <cell r="E2920">
            <v>16.7</v>
          </cell>
          <cell r="F2920">
            <v>12.06</v>
          </cell>
          <cell r="G2920">
            <v>28.76</v>
          </cell>
        </row>
        <row r="2921">
          <cell r="A2921" t="str">
            <v>44.03.430</v>
          </cell>
          <cell r="C2921" t="str">
            <v>Torneira curta sem rosca para uso geral, em latão fundido cromado, DN= 1/2´</v>
          </cell>
          <cell r="D2921" t="str">
            <v>un</v>
          </cell>
          <cell r="E2921">
            <v>19.690000000000001</v>
          </cell>
          <cell r="F2921">
            <v>12.06</v>
          </cell>
          <cell r="G2921">
            <v>31.75</v>
          </cell>
        </row>
        <row r="2922">
          <cell r="A2922" t="str">
            <v>44.03.440</v>
          </cell>
          <cell r="C2922" t="str">
            <v>Torneira curta sem rosca para uso geral, em latão fundido cromado, DN= 3/4´</v>
          </cell>
          <cell r="D2922" t="str">
            <v>un</v>
          </cell>
          <cell r="E2922">
            <v>21.88</v>
          </cell>
          <cell r="F2922">
            <v>12.06</v>
          </cell>
          <cell r="G2922">
            <v>33.94</v>
          </cell>
        </row>
        <row r="2923">
          <cell r="A2923" t="str">
            <v>44.03.450</v>
          </cell>
          <cell r="C2923" t="str">
            <v>Torneira longa sem rosca para uso geral, em latão fundido cromado</v>
          </cell>
          <cell r="D2923" t="str">
            <v>un</v>
          </cell>
          <cell r="E2923">
            <v>42.75</v>
          </cell>
          <cell r="F2923">
            <v>12.06</v>
          </cell>
          <cell r="G2923">
            <v>54.81</v>
          </cell>
        </row>
        <row r="2924">
          <cell r="A2924" t="str">
            <v>44.03.470</v>
          </cell>
          <cell r="C2924" t="str">
            <v>Torneira de parede para pia com bica móvel e arejador, em latão fundido cromado</v>
          </cell>
          <cell r="D2924" t="str">
            <v>un</v>
          </cell>
          <cell r="E2924">
            <v>61.75</v>
          </cell>
          <cell r="F2924">
            <v>12.06</v>
          </cell>
          <cell r="G2924">
            <v>73.81</v>
          </cell>
        </row>
        <row r="2925">
          <cell r="A2925" t="str">
            <v>44.03.480</v>
          </cell>
          <cell r="C2925" t="str">
            <v>Torneira de mesa para lavatório compacta, acionamento hidromecânico, em latão cromado, DN= 1/2´</v>
          </cell>
          <cell r="D2925" t="str">
            <v>un</v>
          </cell>
          <cell r="E2925">
            <v>150.5</v>
          </cell>
          <cell r="F2925">
            <v>13.08</v>
          </cell>
          <cell r="G2925">
            <v>163.58000000000001</v>
          </cell>
        </row>
        <row r="2926">
          <cell r="A2926" t="str">
            <v>44.03.500</v>
          </cell>
          <cell r="C2926" t="str">
            <v>Aparelho misturador de parede, para pia, com bica móvel, acabamento cromado</v>
          </cell>
          <cell r="D2926" t="str">
            <v>un</v>
          </cell>
          <cell r="E2926">
            <v>406.58</v>
          </cell>
          <cell r="F2926">
            <v>47.98</v>
          </cell>
          <cell r="G2926">
            <v>454.56</v>
          </cell>
        </row>
        <row r="2927">
          <cell r="A2927" t="str">
            <v>44.03.510</v>
          </cell>
          <cell r="C2927" t="str">
            <v>Torneira de parede antivandalismo, DN= 3/4´</v>
          </cell>
          <cell r="D2927" t="str">
            <v>un</v>
          </cell>
          <cell r="E2927">
            <v>298.68</v>
          </cell>
          <cell r="F2927">
            <v>27.49</v>
          </cell>
          <cell r="G2927">
            <v>326.17</v>
          </cell>
        </row>
        <row r="2928">
          <cell r="A2928" t="str">
            <v>44.03.590</v>
          </cell>
          <cell r="C2928" t="str">
            <v>Torneira de mesa para pia com bica móvel e arejador em latão fundido cromado</v>
          </cell>
          <cell r="D2928" t="str">
            <v>un</v>
          </cell>
          <cell r="E2928">
            <v>128.96</v>
          </cell>
          <cell r="F2928">
            <v>13.08</v>
          </cell>
          <cell r="G2928">
            <v>142.04</v>
          </cell>
        </row>
        <row r="2929">
          <cell r="A2929" t="str">
            <v>44.03.630</v>
          </cell>
          <cell r="C2929" t="str">
            <v>Torneira de acionamento restrito em latão cromado, DN= 1/2´ com adaptador para 3/4´</v>
          </cell>
          <cell r="D2929" t="str">
            <v>un</v>
          </cell>
          <cell r="E2929">
            <v>40.74</v>
          </cell>
          <cell r="F2929">
            <v>12.06</v>
          </cell>
          <cell r="G2929">
            <v>52.8</v>
          </cell>
        </row>
        <row r="2930">
          <cell r="A2930" t="str">
            <v>44.03.640</v>
          </cell>
          <cell r="C2930" t="str">
            <v>Torneira de parede acionamento hidromecânico, em latão cromado, DN= 1/2´ ou 3/4´</v>
          </cell>
          <cell r="D2930" t="str">
            <v>un</v>
          </cell>
          <cell r="E2930">
            <v>313.12</v>
          </cell>
          <cell r="F2930">
            <v>12.06</v>
          </cell>
          <cell r="G2930">
            <v>325.18</v>
          </cell>
        </row>
        <row r="2931">
          <cell r="A2931" t="str">
            <v>44.03.670</v>
          </cell>
          <cell r="C2931" t="str">
            <v>Caixa de descarga de embutir, acionamento frontal, completa</v>
          </cell>
          <cell r="D2931" t="str">
            <v>cj</v>
          </cell>
          <cell r="E2931">
            <v>616.88</v>
          </cell>
          <cell r="F2931">
            <v>48.06</v>
          </cell>
          <cell r="G2931">
            <v>664.94</v>
          </cell>
        </row>
        <row r="2932">
          <cell r="A2932" t="str">
            <v>44.03.690</v>
          </cell>
          <cell r="C2932" t="str">
            <v>Torneira de parede em ABS, DN 1/2´ ou 3/4´, 10cm</v>
          </cell>
          <cell r="D2932" t="str">
            <v>un</v>
          </cell>
          <cell r="E2932">
            <v>2.63</v>
          </cell>
          <cell r="F2932">
            <v>12.06</v>
          </cell>
          <cell r="G2932">
            <v>14.69</v>
          </cell>
        </row>
        <row r="2933">
          <cell r="A2933" t="str">
            <v>44.03.700</v>
          </cell>
          <cell r="C2933" t="str">
            <v>Torneira de parede em ABS, DN 1/2´ ou 3/4´, 15cm</v>
          </cell>
          <cell r="D2933" t="str">
            <v>un</v>
          </cell>
          <cell r="E2933">
            <v>2.82</v>
          </cell>
          <cell r="F2933">
            <v>12.06</v>
          </cell>
          <cell r="G2933">
            <v>14.88</v>
          </cell>
        </row>
        <row r="2934">
          <cell r="A2934" t="str">
            <v>44.03.720</v>
          </cell>
          <cell r="C2934" t="str">
            <v>Torneira de mesa para lavatório, acionamento hidromecânico com alavanca, registro integrado regulador de vazão, em latão cromado, DN= 1/2´</v>
          </cell>
          <cell r="D2934" t="str">
            <v>un</v>
          </cell>
          <cell r="E2934">
            <v>463.02</v>
          </cell>
          <cell r="F2934">
            <v>13.08</v>
          </cell>
          <cell r="G2934">
            <v>476.1</v>
          </cell>
        </row>
        <row r="2935">
          <cell r="A2935" t="str">
            <v>44.03.825</v>
          </cell>
          <cell r="C2935" t="str">
            <v>Misturador termostato para chuveiro ou ducha, acabamento cromado</v>
          </cell>
          <cell r="D2935" t="str">
            <v>un</v>
          </cell>
          <cell r="E2935">
            <v>1138.0999999999999</v>
          </cell>
          <cell r="F2935">
            <v>47.98</v>
          </cell>
          <cell r="G2935">
            <v>1186.08</v>
          </cell>
        </row>
        <row r="2936">
          <cell r="A2936" t="str">
            <v>44.03.900</v>
          </cell>
          <cell r="C2936" t="str">
            <v>Secador de mãos em ABS</v>
          </cell>
          <cell r="D2936" t="str">
            <v>un</v>
          </cell>
          <cell r="E2936">
            <v>923.8</v>
          </cell>
          <cell r="F2936">
            <v>4.25</v>
          </cell>
          <cell r="G2936">
            <v>928.05</v>
          </cell>
        </row>
        <row r="2937">
          <cell r="A2937" t="str">
            <v>44.03.920</v>
          </cell>
          <cell r="C2937" t="str">
            <v>Ducha higiênica com registro</v>
          </cell>
          <cell r="D2937" t="str">
            <v>un</v>
          </cell>
          <cell r="E2937">
            <v>333.46</v>
          </cell>
          <cell r="F2937">
            <v>17.149999999999999</v>
          </cell>
          <cell r="G2937">
            <v>350.61</v>
          </cell>
        </row>
        <row r="2938">
          <cell r="A2938" t="str">
            <v>44.03.931</v>
          </cell>
          <cell r="C2938" t="str">
            <v>Desviador para duchas e chuveiros</v>
          </cell>
          <cell r="D2938" t="str">
            <v>un</v>
          </cell>
          <cell r="E2938">
            <v>37.159999999999997</v>
          </cell>
          <cell r="F2938">
            <v>20.329999999999998</v>
          </cell>
          <cell r="G2938">
            <v>57.49</v>
          </cell>
        </row>
        <row r="2939">
          <cell r="A2939" t="str">
            <v>44.03.940</v>
          </cell>
          <cell r="C2939" t="str">
            <v>Válvula dupla para bancada de laboratório, uso em GLP, com bico para mangueira - diâmetro de 1/4´ a 1/2´</v>
          </cell>
          <cell r="D2939" t="str">
            <v>un</v>
          </cell>
          <cell r="E2939">
            <v>320.69</v>
          </cell>
          <cell r="F2939">
            <v>17.149999999999999</v>
          </cell>
          <cell r="G2939">
            <v>337.84</v>
          </cell>
        </row>
        <row r="2940">
          <cell r="A2940" t="str">
            <v>44.03.950</v>
          </cell>
          <cell r="C2940" t="str">
            <v>Válvula para cuba de laboratório, com nuca giratória e bico escalonado para mangueira</v>
          </cell>
          <cell r="D2940" t="str">
            <v>un</v>
          </cell>
          <cell r="E2940">
            <v>362.15</v>
          </cell>
          <cell r="F2940">
            <v>17.149999999999999</v>
          </cell>
          <cell r="G2940">
            <v>379.3</v>
          </cell>
        </row>
        <row r="2941">
          <cell r="A2941" t="str">
            <v>44.04</v>
          </cell>
          <cell r="B2941" t="str">
            <v>Prateleiras</v>
          </cell>
        </row>
        <row r="2942">
          <cell r="A2942" t="str">
            <v>44.04.030</v>
          </cell>
          <cell r="C2942" t="str">
            <v>Prateleira em granito com espessura de 2 cm</v>
          </cell>
          <cell r="D2942" t="str">
            <v>m²</v>
          </cell>
          <cell r="E2942">
            <v>346.25</v>
          </cell>
          <cell r="F2942">
            <v>20.09</v>
          </cell>
          <cell r="G2942">
            <v>366.34</v>
          </cell>
        </row>
        <row r="2943">
          <cell r="A2943" t="str">
            <v>44.04.040</v>
          </cell>
          <cell r="C2943" t="str">
            <v>Prateleira em granilite</v>
          </cell>
          <cell r="D2943" t="str">
            <v>m²</v>
          </cell>
          <cell r="E2943">
            <v>159.34</v>
          </cell>
          <cell r="F2943">
            <v>61.82</v>
          </cell>
          <cell r="G2943">
            <v>221.16</v>
          </cell>
        </row>
        <row r="2944">
          <cell r="A2944" t="str">
            <v>44.04.050</v>
          </cell>
          <cell r="C2944" t="str">
            <v>Prateleira em granito com espessura de 3 cm</v>
          </cell>
          <cell r="D2944" t="str">
            <v>m²</v>
          </cell>
          <cell r="E2944">
            <v>623.02</v>
          </cell>
          <cell r="F2944">
            <v>20.09</v>
          </cell>
          <cell r="G2944">
            <v>643.11</v>
          </cell>
        </row>
        <row r="2945">
          <cell r="A2945" t="str">
            <v>44.06</v>
          </cell>
          <cell r="B2945" t="str">
            <v>Aparelhos de aço inoxidável</v>
          </cell>
        </row>
        <row r="2946">
          <cell r="A2946" t="str">
            <v>44.06.010</v>
          </cell>
          <cell r="C2946" t="str">
            <v>Lavatório coletivo em aço inoxidável</v>
          </cell>
          <cell r="D2946" t="str">
            <v>m</v>
          </cell>
          <cell r="E2946">
            <v>911.69</v>
          </cell>
          <cell r="F2946">
            <v>48.21</v>
          </cell>
          <cell r="G2946">
            <v>959.9</v>
          </cell>
        </row>
        <row r="2947">
          <cell r="A2947" t="str">
            <v>44.06.100</v>
          </cell>
          <cell r="C2947" t="str">
            <v>Mictório coletivo em aço inoxidável</v>
          </cell>
          <cell r="D2947" t="str">
            <v>m</v>
          </cell>
          <cell r="E2947">
            <v>552.76</v>
          </cell>
          <cell r="F2947">
            <v>48.21</v>
          </cell>
          <cell r="G2947">
            <v>600.97</v>
          </cell>
        </row>
        <row r="2948">
          <cell r="A2948" t="str">
            <v>44.06.200</v>
          </cell>
          <cell r="C2948" t="str">
            <v>Tanque em aço inoxidável</v>
          </cell>
          <cell r="D2948" t="str">
            <v>un</v>
          </cell>
          <cell r="E2948">
            <v>709.93</v>
          </cell>
          <cell r="F2948">
            <v>102.81</v>
          </cell>
          <cell r="G2948">
            <v>812.74</v>
          </cell>
        </row>
        <row r="2949">
          <cell r="A2949" t="str">
            <v>44.06.250</v>
          </cell>
          <cell r="C2949" t="str">
            <v>Cuba em aço inoxidável simples de 300 x 140mm</v>
          </cell>
          <cell r="D2949" t="str">
            <v>un</v>
          </cell>
          <cell r="E2949">
            <v>128.63999999999999</v>
          </cell>
          <cell r="F2949">
            <v>17.149999999999999</v>
          </cell>
          <cell r="G2949">
            <v>145.79</v>
          </cell>
        </row>
        <row r="2950">
          <cell r="A2950" t="str">
            <v>44.06.300</v>
          </cell>
          <cell r="C2950" t="str">
            <v>Cuba em aço inoxidável simples de 400x340x140mm</v>
          </cell>
          <cell r="D2950" t="str">
            <v>un</v>
          </cell>
          <cell r="E2950">
            <v>152.01</v>
          </cell>
          <cell r="F2950">
            <v>17.149999999999999</v>
          </cell>
          <cell r="G2950">
            <v>169.16</v>
          </cell>
        </row>
        <row r="2951">
          <cell r="A2951" t="str">
            <v>44.06.310</v>
          </cell>
          <cell r="C2951" t="str">
            <v>Cuba em aço inoxidável simples de 465x300x140mm</v>
          </cell>
          <cell r="D2951" t="str">
            <v>un</v>
          </cell>
          <cell r="E2951">
            <v>160.16</v>
          </cell>
          <cell r="F2951">
            <v>17.149999999999999</v>
          </cell>
          <cell r="G2951">
            <v>177.31</v>
          </cell>
        </row>
        <row r="2952">
          <cell r="A2952" t="str">
            <v>44.06.320</v>
          </cell>
          <cell r="C2952" t="str">
            <v>Cuba em aço inoxidável simples de 560x330x140mm</v>
          </cell>
          <cell r="D2952" t="str">
            <v>un</v>
          </cell>
          <cell r="E2952">
            <v>205.7</v>
          </cell>
          <cell r="F2952">
            <v>17.149999999999999</v>
          </cell>
          <cell r="G2952">
            <v>222.85</v>
          </cell>
        </row>
        <row r="2953">
          <cell r="A2953" t="str">
            <v>44.06.330</v>
          </cell>
          <cell r="C2953" t="str">
            <v>Cuba em aço inoxidável simples de 500x400x400mm</v>
          </cell>
          <cell r="D2953" t="str">
            <v>un</v>
          </cell>
          <cell r="E2953">
            <v>547.04999999999995</v>
          </cell>
          <cell r="F2953">
            <v>17.149999999999999</v>
          </cell>
          <cell r="G2953">
            <v>564.20000000000005</v>
          </cell>
        </row>
        <row r="2954">
          <cell r="A2954" t="str">
            <v>44.06.360</v>
          </cell>
          <cell r="C2954" t="str">
            <v>Cuba em aço inoxidável simples de 500x400x200mm</v>
          </cell>
          <cell r="D2954" t="str">
            <v>un</v>
          </cell>
          <cell r="E2954">
            <v>297.67</v>
          </cell>
          <cell r="F2954">
            <v>17.149999999999999</v>
          </cell>
          <cell r="G2954">
            <v>314.82</v>
          </cell>
        </row>
        <row r="2955">
          <cell r="A2955" t="str">
            <v>44.06.370</v>
          </cell>
          <cell r="C2955" t="str">
            <v>Cuba em aço inoxidável simples de 500x400x250mm</v>
          </cell>
          <cell r="D2955" t="str">
            <v>un</v>
          </cell>
          <cell r="E2955">
            <v>388.13</v>
          </cell>
          <cell r="F2955">
            <v>17.149999999999999</v>
          </cell>
          <cell r="G2955">
            <v>405.28</v>
          </cell>
        </row>
        <row r="2956">
          <cell r="A2956" t="str">
            <v>44.06.400</v>
          </cell>
          <cell r="C2956" t="str">
            <v>Cuba em aço inoxidável simples de 500x400x300mm</v>
          </cell>
          <cell r="D2956" t="str">
            <v>un</v>
          </cell>
          <cell r="E2956">
            <v>467.52</v>
          </cell>
          <cell r="F2956">
            <v>17.149999999999999</v>
          </cell>
          <cell r="G2956">
            <v>484.67</v>
          </cell>
        </row>
        <row r="2957">
          <cell r="A2957" t="str">
            <v>44.06.410</v>
          </cell>
          <cell r="C2957" t="str">
            <v>Cuba em aço inoxidável simples de 600x500x300mm</v>
          </cell>
          <cell r="D2957" t="str">
            <v>un</v>
          </cell>
          <cell r="E2957">
            <v>605.36</v>
          </cell>
          <cell r="F2957">
            <v>17.149999999999999</v>
          </cell>
          <cell r="G2957">
            <v>622.51</v>
          </cell>
        </row>
        <row r="2958">
          <cell r="A2958" t="str">
            <v>44.06.470</v>
          </cell>
          <cell r="C2958" t="str">
            <v>Cuba em aço inoxidável simples de 600x500x350mm</v>
          </cell>
          <cell r="D2958" t="str">
            <v>un</v>
          </cell>
          <cell r="E2958">
            <v>772.82</v>
          </cell>
          <cell r="F2958">
            <v>17.149999999999999</v>
          </cell>
          <cell r="G2958">
            <v>789.97</v>
          </cell>
        </row>
        <row r="2959">
          <cell r="A2959" t="str">
            <v>44.06.520</v>
          </cell>
          <cell r="C2959" t="str">
            <v>Cuba em aço inoxidável simples de 600x500x400mm</v>
          </cell>
          <cell r="D2959" t="str">
            <v>un</v>
          </cell>
          <cell r="E2959">
            <v>718.75</v>
          </cell>
          <cell r="F2959">
            <v>17.149999999999999</v>
          </cell>
          <cell r="G2959">
            <v>735.9</v>
          </cell>
        </row>
        <row r="2960">
          <cell r="A2960" t="str">
            <v>44.06.570</v>
          </cell>
          <cell r="C2960" t="str">
            <v>Cuba em aço inoxidável simples de 700x600x450mm</v>
          </cell>
          <cell r="D2960" t="str">
            <v>un</v>
          </cell>
          <cell r="E2960">
            <v>1118.5999999999999</v>
          </cell>
          <cell r="F2960">
            <v>17.149999999999999</v>
          </cell>
          <cell r="G2960">
            <v>1135.75</v>
          </cell>
        </row>
        <row r="2961">
          <cell r="A2961" t="str">
            <v>44.06.600</v>
          </cell>
          <cell r="C2961" t="str">
            <v>Cuba em aço inoxidável simples de 1400x900x500mm</v>
          </cell>
          <cell r="D2961" t="str">
            <v>un</v>
          </cell>
          <cell r="E2961">
            <v>3055.85</v>
          </cell>
          <cell r="F2961">
            <v>17.149999999999999</v>
          </cell>
          <cell r="G2961">
            <v>3073</v>
          </cell>
        </row>
        <row r="2962">
          <cell r="A2962" t="str">
            <v>44.06.610</v>
          </cell>
          <cell r="C2962" t="str">
            <v>Cuba em aço inoxidável simples de 1100x600x400mm</v>
          </cell>
          <cell r="D2962" t="str">
            <v>un</v>
          </cell>
          <cell r="E2962">
            <v>1375.18</v>
          </cell>
          <cell r="F2962">
            <v>17.149999999999999</v>
          </cell>
          <cell r="G2962">
            <v>1392.33</v>
          </cell>
        </row>
        <row r="2963">
          <cell r="A2963" t="str">
            <v>44.06.700</v>
          </cell>
          <cell r="C2963" t="str">
            <v>Cuba em aço inoxidável dupla de 715x400x140mm</v>
          </cell>
          <cell r="D2963" t="str">
            <v>un</v>
          </cell>
          <cell r="E2963">
            <v>397.18</v>
          </cell>
          <cell r="F2963">
            <v>17.149999999999999</v>
          </cell>
          <cell r="G2963">
            <v>414.33</v>
          </cell>
        </row>
        <row r="2964">
          <cell r="A2964" t="str">
            <v>44.06.710</v>
          </cell>
          <cell r="C2964" t="str">
            <v>Cuba em aço inoxidável dupla de 835x340x140mm</v>
          </cell>
          <cell r="D2964" t="str">
            <v>un</v>
          </cell>
          <cell r="E2964">
            <v>434.12</v>
          </cell>
          <cell r="F2964">
            <v>17.149999999999999</v>
          </cell>
          <cell r="G2964">
            <v>451.27</v>
          </cell>
        </row>
        <row r="2965">
          <cell r="A2965" t="str">
            <v>44.06.750</v>
          </cell>
          <cell r="C2965" t="str">
            <v>Cuba em aço inoxidável dupla de 1020x400x250mm</v>
          </cell>
          <cell r="D2965" t="str">
            <v>un</v>
          </cell>
          <cell r="E2965">
            <v>759.4</v>
          </cell>
          <cell r="F2965">
            <v>17.149999999999999</v>
          </cell>
          <cell r="G2965">
            <v>776.55</v>
          </cell>
        </row>
        <row r="2966">
          <cell r="A2966" t="str">
            <v>44.20</v>
          </cell>
          <cell r="B2966" t="str">
            <v>Reparos, conservações e complementos - GRUPO 44</v>
          </cell>
        </row>
        <row r="2967">
          <cell r="A2967" t="str">
            <v>44.20.010</v>
          </cell>
          <cell r="C2967" t="str">
            <v>Sifão plástico sanfonado universal de 1´</v>
          </cell>
          <cell r="D2967" t="str">
            <v>un</v>
          </cell>
          <cell r="E2967">
            <v>9.49</v>
          </cell>
          <cell r="F2967">
            <v>13.71</v>
          </cell>
          <cell r="G2967">
            <v>23.2</v>
          </cell>
        </row>
        <row r="2968">
          <cell r="A2968" t="str">
            <v>44.20.020</v>
          </cell>
          <cell r="C2968" t="str">
            <v>Recolocação de torneiras</v>
          </cell>
          <cell r="D2968" t="str">
            <v>un</v>
          </cell>
          <cell r="E2968">
            <v>0.04</v>
          </cell>
          <cell r="F2968">
            <v>17.149999999999999</v>
          </cell>
          <cell r="G2968">
            <v>17.190000000000001</v>
          </cell>
        </row>
        <row r="2969">
          <cell r="A2969" t="str">
            <v>44.20.040</v>
          </cell>
          <cell r="C2969" t="str">
            <v>Recolocação de sifões</v>
          </cell>
          <cell r="D2969" t="str">
            <v>un</v>
          </cell>
          <cell r="E2969">
            <v>0.05</v>
          </cell>
          <cell r="F2969">
            <v>17.149999999999999</v>
          </cell>
          <cell r="G2969">
            <v>17.2</v>
          </cell>
        </row>
        <row r="2970">
          <cell r="A2970" t="str">
            <v>44.20.060</v>
          </cell>
          <cell r="C2970" t="str">
            <v>Recolocação de aparelhos sanitários, incluindo acessórios</v>
          </cell>
          <cell r="D2970" t="str">
            <v>un</v>
          </cell>
          <cell r="E2970">
            <v>0.59</v>
          </cell>
          <cell r="F2970">
            <v>48.21</v>
          </cell>
          <cell r="G2970">
            <v>48.8</v>
          </cell>
        </row>
        <row r="2971">
          <cell r="A2971" t="str">
            <v>44.20.080</v>
          </cell>
          <cell r="C2971" t="str">
            <v>Recolocação de caixas de descarga de sobrepor</v>
          </cell>
          <cell r="D2971" t="str">
            <v>un</v>
          </cell>
          <cell r="E2971">
            <v>0</v>
          </cell>
          <cell r="F2971">
            <v>85.69</v>
          </cell>
          <cell r="G2971">
            <v>85.69</v>
          </cell>
        </row>
        <row r="2972">
          <cell r="A2972" t="str">
            <v>44.20.100</v>
          </cell>
          <cell r="C2972" t="str">
            <v>Engate flexível metálico DN= 1/2´</v>
          </cell>
          <cell r="D2972" t="str">
            <v>un</v>
          </cell>
          <cell r="E2972">
            <v>28.84</v>
          </cell>
          <cell r="F2972">
            <v>4.1900000000000004</v>
          </cell>
          <cell r="G2972">
            <v>33.03</v>
          </cell>
        </row>
        <row r="2973">
          <cell r="A2973" t="str">
            <v>44.20.110</v>
          </cell>
          <cell r="C2973" t="str">
            <v>Engate flexível de PVC DN= 1/2´</v>
          </cell>
          <cell r="D2973" t="str">
            <v>un</v>
          </cell>
          <cell r="E2973">
            <v>4.67</v>
          </cell>
          <cell r="F2973">
            <v>4.1900000000000004</v>
          </cell>
          <cell r="G2973">
            <v>8.86</v>
          </cell>
        </row>
        <row r="2974">
          <cell r="A2974" t="str">
            <v>44.20.120</v>
          </cell>
          <cell r="C2974" t="str">
            <v>Canopla para válvula de descarga</v>
          </cell>
          <cell r="D2974" t="str">
            <v>un</v>
          </cell>
          <cell r="E2974">
            <v>87.2</v>
          </cell>
          <cell r="F2974">
            <v>2.37</v>
          </cell>
          <cell r="G2974">
            <v>89.57</v>
          </cell>
        </row>
        <row r="2975">
          <cell r="A2975" t="str">
            <v>44.20.121</v>
          </cell>
          <cell r="C2975" t="str">
            <v>Arejador com articulador em ABS cromado para torneira padrão, completo</v>
          </cell>
          <cell r="D2975" t="str">
            <v>un</v>
          </cell>
          <cell r="E2975">
            <v>27.25</v>
          </cell>
          <cell r="F2975">
            <v>1.4</v>
          </cell>
          <cell r="G2975">
            <v>28.65</v>
          </cell>
        </row>
        <row r="2976">
          <cell r="A2976" t="str">
            <v>44.20.130</v>
          </cell>
          <cell r="C2976" t="str">
            <v>Tubo de ligação para mictório, DN= 1/2´</v>
          </cell>
          <cell r="D2976" t="str">
            <v>un</v>
          </cell>
          <cell r="E2976">
            <v>50.14</v>
          </cell>
          <cell r="F2976">
            <v>4.1900000000000004</v>
          </cell>
          <cell r="G2976">
            <v>54.33</v>
          </cell>
        </row>
        <row r="2977">
          <cell r="A2977" t="str">
            <v>44.20.150</v>
          </cell>
          <cell r="C2977" t="str">
            <v>Acabamento cromado para registro</v>
          </cell>
          <cell r="D2977" t="str">
            <v>un</v>
          </cell>
          <cell r="E2977">
            <v>36.99</v>
          </cell>
          <cell r="F2977">
            <v>2.37</v>
          </cell>
          <cell r="G2977">
            <v>39.36</v>
          </cell>
        </row>
        <row r="2978">
          <cell r="A2978" t="str">
            <v>44.20.160</v>
          </cell>
          <cell r="C2978" t="str">
            <v>Botão para válvula de descarga</v>
          </cell>
          <cell r="D2978" t="str">
            <v>un</v>
          </cell>
          <cell r="E2978">
            <v>44.34</v>
          </cell>
          <cell r="F2978">
            <v>2.37</v>
          </cell>
          <cell r="G2978">
            <v>46.71</v>
          </cell>
        </row>
        <row r="2979">
          <cell r="A2979" t="str">
            <v>44.20.180</v>
          </cell>
          <cell r="C2979" t="str">
            <v>Reparo para válvula de descarga</v>
          </cell>
          <cell r="D2979" t="str">
            <v>un</v>
          </cell>
          <cell r="E2979">
            <v>45.35</v>
          </cell>
          <cell r="F2979">
            <v>30.85</v>
          </cell>
          <cell r="G2979">
            <v>76.2</v>
          </cell>
        </row>
        <row r="2980">
          <cell r="A2980" t="str">
            <v>44.20.200</v>
          </cell>
          <cell r="C2980" t="str">
            <v>Sifão de metal cromado de 1 1/2´ x 2´</v>
          </cell>
          <cell r="D2980" t="str">
            <v>un</v>
          </cell>
          <cell r="E2980">
            <v>111.78</v>
          </cell>
          <cell r="F2980">
            <v>17.149999999999999</v>
          </cell>
          <cell r="G2980">
            <v>128.93</v>
          </cell>
        </row>
        <row r="2981">
          <cell r="A2981" t="str">
            <v>44.20.220</v>
          </cell>
          <cell r="C2981" t="str">
            <v>Sifão de metal cromado de 1´ x 1 1/2´</v>
          </cell>
          <cell r="D2981" t="str">
            <v>un</v>
          </cell>
          <cell r="E2981">
            <v>117.82</v>
          </cell>
          <cell r="F2981">
            <v>17.149999999999999</v>
          </cell>
          <cell r="G2981">
            <v>134.97</v>
          </cell>
        </row>
        <row r="2982">
          <cell r="A2982" t="str">
            <v>44.20.230</v>
          </cell>
          <cell r="C2982" t="str">
            <v>Tubo de ligação para sanitário</v>
          </cell>
          <cell r="D2982" t="str">
            <v>un</v>
          </cell>
          <cell r="E2982">
            <v>31.92</v>
          </cell>
          <cell r="F2982">
            <v>4.1900000000000004</v>
          </cell>
          <cell r="G2982">
            <v>36.11</v>
          </cell>
        </row>
        <row r="2983">
          <cell r="A2983" t="str">
            <v>44.20.240</v>
          </cell>
          <cell r="C2983" t="str">
            <v>Sifão plástico com copo, rígido, de 1´ x 1 1/2´</v>
          </cell>
          <cell r="D2983" t="str">
            <v>un</v>
          </cell>
          <cell r="E2983">
            <v>15.44</v>
          </cell>
          <cell r="F2983">
            <v>13.71</v>
          </cell>
          <cell r="G2983">
            <v>29.15</v>
          </cell>
        </row>
        <row r="2984">
          <cell r="A2984" t="str">
            <v>44.20.260</v>
          </cell>
          <cell r="C2984" t="str">
            <v>Sifão plástico com copo, rígido, de 1 1/4´ x 2´</v>
          </cell>
          <cell r="D2984" t="str">
            <v>un</v>
          </cell>
          <cell r="E2984">
            <v>18.670000000000002</v>
          </cell>
          <cell r="F2984">
            <v>13.71</v>
          </cell>
          <cell r="G2984">
            <v>32.380000000000003</v>
          </cell>
        </row>
        <row r="2985">
          <cell r="A2985" t="str">
            <v>44.20.280</v>
          </cell>
          <cell r="C2985" t="str">
            <v>Tampa de plástico para bacia sanitária</v>
          </cell>
          <cell r="D2985" t="str">
            <v>un</v>
          </cell>
          <cell r="E2985">
            <v>28.57</v>
          </cell>
          <cell r="F2985">
            <v>2.09</v>
          </cell>
          <cell r="G2985">
            <v>30.66</v>
          </cell>
        </row>
        <row r="2986">
          <cell r="A2986" t="str">
            <v>44.20.300</v>
          </cell>
          <cell r="C2986" t="str">
            <v>Bolsa para bacia sanitária</v>
          </cell>
          <cell r="D2986" t="str">
            <v>un</v>
          </cell>
          <cell r="E2986">
            <v>4.37</v>
          </cell>
          <cell r="F2986">
            <v>5.83</v>
          </cell>
          <cell r="G2986">
            <v>10.199999999999999</v>
          </cell>
        </row>
        <row r="2987">
          <cell r="A2987" t="str">
            <v>44.20.310</v>
          </cell>
          <cell r="C2987" t="str">
            <v>Filtro de pressão em ABS, para 360 l/h</v>
          </cell>
          <cell r="D2987" t="str">
            <v>un</v>
          </cell>
          <cell r="E2987">
            <v>316.48</v>
          </cell>
          <cell r="F2987">
            <v>24.11</v>
          </cell>
          <cell r="G2987">
            <v>340.59</v>
          </cell>
        </row>
        <row r="2988">
          <cell r="A2988" t="str">
            <v>44.20.390</v>
          </cell>
          <cell r="C2988" t="str">
            <v>Válvula de PVC para lavatório</v>
          </cell>
          <cell r="D2988" t="str">
            <v>un</v>
          </cell>
          <cell r="E2988">
            <v>3.66</v>
          </cell>
          <cell r="F2988">
            <v>1.4</v>
          </cell>
          <cell r="G2988">
            <v>5.0599999999999996</v>
          </cell>
        </row>
        <row r="2989">
          <cell r="A2989" t="str">
            <v>44.20.620</v>
          </cell>
          <cell r="C2989" t="str">
            <v>Válvula americana</v>
          </cell>
          <cell r="D2989" t="str">
            <v>un</v>
          </cell>
          <cell r="E2989">
            <v>46.79</v>
          </cell>
          <cell r="F2989">
            <v>1.4</v>
          </cell>
          <cell r="G2989">
            <v>48.19</v>
          </cell>
        </row>
        <row r="2990">
          <cell r="A2990" t="str">
            <v>44.20.640</v>
          </cell>
          <cell r="C2990" t="str">
            <v>Válvula de metal cromado de 1 1/2´</v>
          </cell>
          <cell r="D2990" t="str">
            <v>un</v>
          </cell>
          <cell r="E2990">
            <v>72.739999999999995</v>
          </cell>
          <cell r="F2990">
            <v>6.86</v>
          </cell>
          <cell r="G2990">
            <v>79.599999999999994</v>
          </cell>
        </row>
        <row r="2991">
          <cell r="A2991" t="str">
            <v>44.20.650</v>
          </cell>
          <cell r="C2991" t="str">
            <v>Válvula de metal cromado de 1´</v>
          </cell>
          <cell r="D2991" t="str">
            <v>un</v>
          </cell>
          <cell r="E2991">
            <v>28.84</v>
          </cell>
          <cell r="F2991">
            <v>6.86</v>
          </cell>
          <cell r="G2991">
            <v>35.700000000000003</v>
          </cell>
        </row>
        <row r="2992">
          <cell r="A2992" t="str">
            <v>45</v>
          </cell>
          <cell r="B2992" t="str">
            <v>ENTRADA DE ÁGUA, INCÊNDIO E GÁS</v>
          </cell>
        </row>
        <row r="2993">
          <cell r="A2993" t="str">
            <v>45.01</v>
          </cell>
          <cell r="B2993" t="str">
            <v>Entrada de água</v>
          </cell>
        </row>
        <row r="2994">
          <cell r="A2994" t="str">
            <v>45.01.020</v>
          </cell>
          <cell r="C2994" t="str">
            <v>Entrada completa de água com abrigo e registro de gaveta, DN= 3/4´</v>
          </cell>
          <cell r="D2994" t="str">
            <v>un</v>
          </cell>
          <cell r="E2994">
            <v>622.47</v>
          </cell>
          <cell r="F2994">
            <v>417.21</v>
          </cell>
          <cell r="G2994">
            <v>1039.68</v>
          </cell>
        </row>
        <row r="2995">
          <cell r="A2995" t="str">
            <v>45.01.040</v>
          </cell>
          <cell r="C2995" t="str">
            <v>Entrada completa de água com abrigo e registro de gaveta, DN= 1´</v>
          </cell>
          <cell r="D2995" t="str">
            <v>un</v>
          </cell>
          <cell r="E2995">
            <v>647.19000000000005</v>
          </cell>
          <cell r="F2995">
            <v>417.21</v>
          </cell>
          <cell r="G2995">
            <v>1064.4000000000001</v>
          </cell>
        </row>
        <row r="2996">
          <cell r="A2996" t="str">
            <v>45.01.060</v>
          </cell>
          <cell r="C2996" t="str">
            <v>Entrada completa de água com abrigo e registro de gaveta, DN= 1 1/2´</v>
          </cell>
          <cell r="D2996" t="str">
            <v>un</v>
          </cell>
          <cell r="E2996">
            <v>1882.9</v>
          </cell>
          <cell r="F2996">
            <v>731.45</v>
          </cell>
          <cell r="G2996">
            <v>2614.35</v>
          </cell>
        </row>
        <row r="2997">
          <cell r="A2997" t="str">
            <v>45.01.066</v>
          </cell>
          <cell r="C2997" t="str">
            <v>Entrada completa de água com abrigo e registro de gaveta, DN= 2´</v>
          </cell>
          <cell r="D2997" t="str">
            <v>un</v>
          </cell>
          <cell r="E2997">
            <v>1966.86</v>
          </cell>
          <cell r="F2997">
            <v>731.45</v>
          </cell>
          <cell r="G2997">
            <v>2698.31</v>
          </cell>
        </row>
        <row r="2998">
          <cell r="A2998" t="str">
            <v>45.01.080</v>
          </cell>
          <cell r="C2998" t="str">
            <v>Entrada completa de água com abrigo e registro de gaveta, DN= 2 1/2´</v>
          </cell>
          <cell r="D2998" t="str">
            <v>un</v>
          </cell>
          <cell r="E2998">
            <v>2174.0500000000002</v>
          </cell>
          <cell r="F2998">
            <v>731.45</v>
          </cell>
          <cell r="G2998">
            <v>2905.5</v>
          </cell>
        </row>
        <row r="2999">
          <cell r="A2999" t="str">
            <v>45.01.082</v>
          </cell>
          <cell r="C2999" t="str">
            <v>Entrada completa de água com abrigo e registro de gaveta, DN= 3´</v>
          </cell>
          <cell r="D2999" t="str">
            <v>un</v>
          </cell>
          <cell r="E2999">
            <v>2356.29</v>
          </cell>
          <cell r="F2999">
            <v>731.45</v>
          </cell>
          <cell r="G2999">
            <v>3087.74</v>
          </cell>
        </row>
        <row r="3000">
          <cell r="A3000" t="str">
            <v>45.02</v>
          </cell>
          <cell r="B3000" t="str">
            <v>Entrada de gás</v>
          </cell>
        </row>
        <row r="3001">
          <cell r="A3001" t="str">
            <v>45.02.020</v>
          </cell>
          <cell r="C3001" t="str">
            <v>Entrada completa de gás GLP domiciliar com 2 bujões de 13 kg</v>
          </cell>
          <cell r="D3001" t="str">
            <v>un</v>
          </cell>
          <cell r="E3001">
            <v>1401.76</v>
          </cell>
          <cell r="F3001">
            <v>528.98</v>
          </cell>
          <cell r="G3001">
            <v>1930.74</v>
          </cell>
        </row>
        <row r="3002">
          <cell r="A3002" t="str">
            <v>45.02.040</v>
          </cell>
          <cell r="C3002" t="str">
            <v>Entrada completa de gás GLP com 2 cilindros de 45 kg</v>
          </cell>
          <cell r="D3002" t="str">
            <v>un</v>
          </cell>
          <cell r="E3002">
            <v>3214.48</v>
          </cell>
          <cell r="F3002">
            <v>1137.6600000000001</v>
          </cell>
          <cell r="G3002">
            <v>4352.1400000000003</v>
          </cell>
        </row>
        <row r="3003">
          <cell r="A3003" t="str">
            <v>45.02.060</v>
          </cell>
          <cell r="C3003" t="str">
            <v>Entrada completa de gás GLP com 4 cilindros de 45 kg</v>
          </cell>
          <cell r="D3003" t="str">
            <v>un</v>
          </cell>
          <cell r="E3003">
            <v>5425.38</v>
          </cell>
          <cell r="F3003">
            <v>1499.82</v>
          </cell>
          <cell r="G3003">
            <v>6925.2</v>
          </cell>
        </row>
        <row r="3004">
          <cell r="A3004" t="str">
            <v>45.02.080</v>
          </cell>
          <cell r="C3004" t="str">
            <v>Entrada completa de gás GLP com 6 cilindros de 45 kg</v>
          </cell>
          <cell r="D3004" t="str">
            <v>un</v>
          </cell>
          <cell r="E3004">
            <v>7620.9</v>
          </cell>
          <cell r="F3004">
            <v>1818.57</v>
          </cell>
          <cell r="G3004">
            <v>9439.4699999999993</v>
          </cell>
        </row>
        <row r="3005">
          <cell r="A3005" t="str">
            <v>45.02.200</v>
          </cell>
          <cell r="C3005" t="str">
            <v>Abrigo padronizado de gás GLP encanado</v>
          </cell>
          <cell r="D3005" t="str">
            <v>un</v>
          </cell>
          <cell r="E3005">
            <v>438.62</v>
          </cell>
          <cell r="F3005">
            <v>360.81</v>
          </cell>
          <cell r="G3005">
            <v>799.43</v>
          </cell>
        </row>
        <row r="3006">
          <cell r="A3006" t="str">
            <v>45.03</v>
          </cell>
          <cell r="B3006" t="str">
            <v>Hidrômetro</v>
          </cell>
        </row>
        <row r="3007">
          <cell r="A3007" t="str">
            <v>45.03.010</v>
          </cell>
          <cell r="C3007" t="str">
            <v>Hidrômetro em ferro fundido, diâmetro 50 mm (2´)</v>
          </cell>
          <cell r="D3007" t="str">
            <v>un</v>
          </cell>
          <cell r="E3007">
            <v>2262.66</v>
          </cell>
          <cell r="F3007">
            <v>25.71</v>
          </cell>
          <cell r="G3007">
            <v>2288.37</v>
          </cell>
        </row>
        <row r="3008">
          <cell r="A3008" t="str">
            <v>45.03.030</v>
          </cell>
          <cell r="C3008" t="str">
            <v>Hidrômetro em ferro fundido, diâmetro 100 mm (4´)</v>
          </cell>
          <cell r="D3008" t="str">
            <v>un</v>
          </cell>
          <cell r="E3008">
            <v>3422.97</v>
          </cell>
          <cell r="F3008">
            <v>25.71</v>
          </cell>
          <cell r="G3008">
            <v>3448.68</v>
          </cell>
        </row>
        <row r="3009">
          <cell r="A3009" t="str">
            <v>45.03.100</v>
          </cell>
          <cell r="C3009" t="str">
            <v>Hidrômetro em bronze, diâmetro de 25 mm (1´)</v>
          </cell>
          <cell r="D3009" t="str">
            <v>un</v>
          </cell>
          <cell r="E3009">
            <v>496.46</v>
          </cell>
          <cell r="F3009">
            <v>41.13</v>
          </cell>
          <cell r="G3009">
            <v>537.59</v>
          </cell>
        </row>
        <row r="3010">
          <cell r="A3010" t="str">
            <v>45.03.110</v>
          </cell>
          <cell r="C3010" t="str">
            <v>Hidrômetro em bronze, diâmetro de 40 mm (1 1/2´)</v>
          </cell>
          <cell r="D3010" t="str">
            <v>un</v>
          </cell>
          <cell r="E3010">
            <v>784.05</v>
          </cell>
          <cell r="F3010">
            <v>41.13</v>
          </cell>
          <cell r="G3010">
            <v>825.18</v>
          </cell>
        </row>
        <row r="3011">
          <cell r="A3011" t="str">
            <v>45.03.200</v>
          </cell>
          <cell r="C3011" t="str">
            <v>Filtro tipo cesto para hidrômetro de 50 mm (2´)</v>
          </cell>
          <cell r="D3011" t="str">
            <v>un</v>
          </cell>
          <cell r="E3011">
            <v>1447.49</v>
          </cell>
          <cell r="F3011">
            <v>25.71</v>
          </cell>
          <cell r="G3011">
            <v>1473.2</v>
          </cell>
        </row>
        <row r="3012">
          <cell r="A3012" t="str">
            <v>45.20</v>
          </cell>
          <cell r="B3012" t="str">
            <v>Reparos, conservações e complementos - GRUPO 45</v>
          </cell>
        </row>
        <row r="3013">
          <cell r="A3013" t="str">
            <v>45.20.020</v>
          </cell>
          <cell r="C3013" t="str">
            <v>Cilindro de gás (GLP) de 45 kg, com carga</v>
          </cell>
          <cell r="D3013" t="str">
            <v>un</v>
          </cell>
          <cell r="E3013">
            <v>704.63</v>
          </cell>
          <cell r="F3013">
            <v>0</v>
          </cell>
          <cell r="G3013">
            <v>704.63</v>
          </cell>
        </row>
        <row r="3014">
          <cell r="A3014" t="str">
            <v>46</v>
          </cell>
          <cell r="B3014" t="str">
            <v>TUBULAÇÃO E CONDUTORES PARA LÍQUIDOS E GASES.</v>
          </cell>
        </row>
        <row r="3015">
          <cell r="A3015" t="str">
            <v>46.01</v>
          </cell>
          <cell r="B3015" t="str">
            <v>Tubulação em PVC rígido marrom para sistemas prediais de água fria</v>
          </cell>
        </row>
        <row r="3016">
          <cell r="A3016" t="str">
            <v>46.01.010</v>
          </cell>
          <cell r="C3016" t="str">
            <v>Tubo de PVC rígido soldável marrom, DN= 20 mm, (1/2´), inclusive conexões</v>
          </cell>
          <cell r="D3016" t="str">
            <v>m</v>
          </cell>
          <cell r="E3016">
            <v>4.0599999999999996</v>
          </cell>
          <cell r="F3016">
            <v>17.149999999999999</v>
          </cell>
          <cell r="G3016">
            <v>21.21</v>
          </cell>
        </row>
        <row r="3017">
          <cell r="A3017" t="str">
            <v>46.01.020</v>
          </cell>
          <cell r="C3017" t="str">
            <v>Tubo de PVC rígido soldável marrom, DN= 25 mm, (3/4´), inclusive conexões</v>
          </cell>
          <cell r="D3017" t="str">
            <v>m</v>
          </cell>
          <cell r="E3017">
            <v>5.04</v>
          </cell>
          <cell r="F3017">
            <v>17.149999999999999</v>
          </cell>
          <cell r="G3017">
            <v>22.19</v>
          </cell>
        </row>
        <row r="3018">
          <cell r="A3018" t="str">
            <v>46.01.030</v>
          </cell>
          <cell r="C3018" t="str">
            <v>Tubo de PVC rígido soldável marrom, DN= 32 mm, (1´), inclusive conexões</v>
          </cell>
          <cell r="D3018" t="str">
            <v>m</v>
          </cell>
          <cell r="E3018">
            <v>10.77</v>
          </cell>
          <cell r="F3018">
            <v>17.149999999999999</v>
          </cell>
          <cell r="G3018">
            <v>27.92</v>
          </cell>
        </row>
        <row r="3019">
          <cell r="A3019" t="str">
            <v>46.01.040</v>
          </cell>
          <cell r="C3019" t="str">
            <v>Tubo de PVC rígido soldável marrom, DN= 40 mm, (1 1/4´), inclusive conexões</v>
          </cell>
          <cell r="D3019" t="str">
            <v>m</v>
          </cell>
          <cell r="E3019">
            <v>15.45</v>
          </cell>
          <cell r="F3019">
            <v>17.149999999999999</v>
          </cell>
          <cell r="G3019">
            <v>32.6</v>
          </cell>
        </row>
        <row r="3020">
          <cell r="A3020" t="str">
            <v>46.01.050</v>
          </cell>
          <cell r="C3020" t="str">
            <v>Tubo de PVC rígido soldável marrom, DN= 50 mm, (1 1/2´), inclusive conexões</v>
          </cell>
          <cell r="D3020" t="str">
            <v>m</v>
          </cell>
          <cell r="E3020">
            <v>16.68</v>
          </cell>
          <cell r="F3020">
            <v>20.56</v>
          </cell>
          <cell r="G3020">
            <v>37.24</v>
          </cell>
        </row>
        <row r="3021">
          <cell r="A3021" t="str">
            <v>46.01.060</v>
          </cell>
          <cell r="C3021" t="str">
            <v>Tubo de PVC rígido soldável marrom, DN= 60 mm, (2´), inclusive conexões</v>
          </cell>
          <cell r="D3021" t="str">
            <v>m</v>
          </cell>
          <cell r="E3021">
            <v>27.71</v>
          </cell>
          <cell r="F3021">
            <v>24</v>
          </cell>
          <cell r="G3021">
            <v>51.71</v>
          </cell>
        </row>
        <row r="3022">
          <cell r="A3022" t="str">
            <v>46.01.070</v>
          </cell>
          <cell r="C3022" t="str">
            <v>Tubo de PVC rígido soldável marrom, DN= 75 mm, (2 1/2´), inclusive conexões</v>
          </cell>
          <cell r="D3022" t="str">
            <v>m</v>
          </cell>
          <cell r="E3022">
            <v>42.87</v>
          </cell>
          <cell r="F3022">
            <v>30.85</v>
          </cell>
          <cell r="G3022">
            <v>73.72</v>
          </cell>
        </row>
        <row r="3023">
          <cell r="A3023" t="str">
            <v>46.01.080</v>
          </cell>
          <cell r="C3023" t="str">
            <v>Tubo de PVC rígido soldável marrom, DN= 85 mm, (3´), inclusive conexões</v>
          </cell>
          <cell r="D3023" t="str">
            <v>m</v>
          </cell>
          <cell r="E3023">
            <v>53.12</v>
          </cell>
          <cell r="F3023">
            <v>34.270000000000003</v>
          </cell>
          <cell r="G3023">
            <v>87.39</v>
          </cell>
        </row>
        <row r="3024">
          <cell r="A3024" t="str">
            <v>46.01.090</v>
          </cell>
          <cell r="C3024" t="str">
            <v>Tubo de PVC rígido soldável marrom, DN= 110 mm, (4´), inclusive conexões</v>
          </cell>
          <cell r="D3024" t="str">
            <v>m</v>
          </cell>
          <cell r="E3024">
            <v>92.27</v>
          </cell>
          <cell r="F3024">
            <v>37.71</v>
          </cell>
          <cell r="G3024">
            <v>129.97999999999999</v>
          </cell>
        </row>
        <row r="3025">
          <cell r="A3025" t="str">
            <v>46.02</v>
          </cell>
          <cell r="B3025" t="str">
            <v>Tubulação em PVC rígido branco para esgoto domiciliar</v>
          </cell>
        </row>
        <row r="3026">
          <cell r="A3026" t="str">
            <v>46.02.010</v>
          </cell>
          <cell r="C3026" t="str">
            <v>Tubo de PVC rígido branco, pontas lisas, soldável, linha esgoto série normal, DN= 40 mm, inclusive conexões</v>
          </cell>
          <cell r="D3026" t="str">
            <v>m</v>
          </cell>
          <cell r="E3026">
            <v>7.96</v>
          </cell>
          <cell r="F3026">
            <v>17.149999999999999</v>
          </cell>
          <cell r="G3026">
            <v>25.11</v>
          </cell>
        </row>
        <row r="3027">
          <cell r="A3027" t="str">
            <v>46.02.050</v>
          </cell>
          <cell r="C3027" t="str">
            <v>Tubo de PVC rígido branco PxB com virola e anel de borracha, linha esgoto série normal, DN= 50 mm, inclusive conexões</v>
          </cell>
          <cell r="D3027" t="str">
            <v>m</v>
          </cell>
          <cell r="E3027">
            <v>11.95</v>
          </cell>
          <cell r="F3027">
            <v>20.56</v>
          </cell>
          <cell r="G3027">
            <v>32.51</v>
          </cell>
        </row>
        <row r="3028">
          <cell r="A3028" t="str">
            <v>46.02.060</v>
          </cell>
          <cell r="C3028" t="str">
            <v>Tubo de PVC rígido branco PxB com virola e anel de borracha, linha esgoto série normal, DN= 75 mm, inclusive conexões</v>
          </cell>
          <cell r="D3028" t="str">
            <v>m</v>
          </cell>
          <cell r="E3028">
            <v>19.73</v>
          </cell>
          <cell r="F3028">
            <v>30.85</v>
          </cell>
          <cell r="G3028">
            <v>50.58</v>
          </cell>
        </row>
        <row r="3029">
          <cell r="A3029" t="str">
            <v>46.02.070</v>
          </cell>
          <cell r="C3029" t="str">
            <v>Tubo de PVC rígido branco PxB com virola e anel de borracha, linha esgoto série normal, DN= 100 mm, inclusive conexões</v>
          </cell>
          <cell r="D3029" t="str">
            <v>m</v>
          </cell>
          <cell r="E3029">
            <v>18.61</v>
          </cell>
          <cell r="F3029">
            <v>37.71</v>
          </cell>
          <cell r="G3029">
            <v>56.32</v>
          </cell>
        </row>
        <row r="3030">
          <cell r="A3030" t="str">
            <v>46.03</v>
          </cell>
          <cell r="B3030" t="str">
            <v>Tubulação em PVC rígido branco série R - A.P e esgoto domiciliar</v>
          </cell>
        </row>
        <row r="3031">
          <cell r="A3031" t="str">
            <v>46.03.038</v>
          </cell>
          <cell r="C3031" t="str">
            <v>Tubo de PVC rígido PxB com virola e anel de borracha, linha esgoto série reforçada ´R´, DN= 50 mm, inclusive conexões</v>
          </cell>
          <cell r="D3031" t="str">
            <v>m</v>
          </cell>
          <cell r="E3031">
            <v>17.41</v>
          </cell>
          <cell r="F3031">
            <v>20.56</v>
          </cell>
          <cell r="G3031">
            <v>37.97</v>
          </cell>
        </row>
        <row r="3032">
          <cell r="A3032" t="str">
            <v>46.03.040</v>
          </cell>
          <cell r="C3032" t="str">
            <v>Tubo de PVC rígido PxB com virola e anel de borracha, linha esgoto série reforçada ´R´, DN= 75 mm, inclusive conexões</v>
          </cell>
          <cell r="D3032" t="str">
            <v>m</v>
          </cell>
          <cell r="E3032">
            <v>24.36</v>
          </cell>
          <cell r="F3032">
            <v>30.85</v>
          </cell>
          <cell r="G3032">
            <v>55.21</v>
          </cell>
        </row>
        <row r="3033">
          <cell r="A3033" t="str">
            <v>46.03.050</v>
          </cell>
          <cell r="C3033" t="str">
            <v>Tubo de PVC rígido PxB com virola e anel de borracha, linha esgoto série reforçada ´R´, DN= 100 mm, inclusive conexões</v>
          </cell>
          <cell r="D3033" t="str">
            <v>m</v>
          </cell>
          <cell r="E3033">
            <v>35.32</v>
          </cell>
          <cell r="F3033">
            <v>37.71</v>
          </cell>
          <cell r="G3033">
            <v>73.03</v>
          </cell>
        </row>
        <row r="3034">
          <cell r="A3034" t="str">
            <v>46.03.060</v>
          </cell>
          <cell r="C3034" t="str">
            <v>Tubo de PVC rígido PxB com virola e anel de borracha, linha esgoto série reforçada ´R´. DN= 150 mm, inclusive conexões</v>
          </cell>
          <cell r="D3034" t="str">
            <v>m</v>
          </cell>
          <cell r="E3034">
            <v>61.31</v>
          </cell>
          <cell r="F3034">
            <v>37.71</v>
          </cell>
          <cell r="G3034">
            <v>99.02</v>
          </cell>
        </row>
        <row r="3035">
          <cell r="A3035" t="str">
            <v>46.03.080</v>
          </cell>
          <cell r="C3035" t="str">
            <v>Tubo de PVC rígido, pontas lisas, soldável, linha esgoto série reforçada ´R´, DN= 40 mm, inclusive conexões</v>
          </cell>
          <cell r="D3035" t="str">
            <v>m</v>
          </cell>
          <cell r="E3035">
            <v>14.15</v>
          </cell>
          <cell r="F3035">
            <v>17.149999999999999</v>
          </cell>
          <cell r="G3035">
            <v>31.3</v>
          </cell>
        </row>
        <row r="3036">
          <cell r="A3036" t="str">
            <v>46.04</v>
          </cell>
          <cell r="B3036" t="str">
            <v>Tubulação em PVC rígido com junta elástica - adução e distribuição de água</v>
          </cell>
        </row>
        <row r="3037">
          <cell r="A3037" t="str">
            <v>46.04.010</v>
          </cell>
          <cell r="C3037" t="str">
            <v>Tubo de PVC rígido tipo PBA classe 15, DN= 50mm, (DE= 60mm), inclusive conexões</v>
          </cell>
          <cell r="D3037" t="str">
            <v>m</v>
          </cell>
          <cell r="E3037">
            <v>16.03</v>
          </cell>
          <cell r="F3037">
            <v>12.06</v>
          </cell>
          <cell r="G3037">
            <v>28.09</v>
          </cell>
        </row>
        <row r="3038">
          <cell r="A3038" t="str">
            <v>46.04.020</v>
          </cell>
          <cell r="C3038" t="str">
            <v>Tubo de PVC rígido tipo PBA classe 15, DN= 75mm, (DE= 85mm), inclusive conexões</v>
          </cell>
          <cell r="D3038" t="str">
            <v>m</v>
          </cell>
          <cell r="E3038">
            <v>31.57</v>
          </cell>
          <cell r="F3038">
            <v>12.06</v>
          </cell>
          <cell r="G3038">
            <v>43.63</v>
          </cell>
        </row>
        <row r="3039">
          <cell r="A3039" t="str">
            <v>46.04.030</v>
          </cell>
          <cell r="C3039" t="str">
            <v>Tubo de PVC rígido tipo PBA classe 15, DN= 100mm, (DE= 110mm), inclusive conexões</v>
          </cell>
          <cell r="D3039" t="str">
            <v>m</v>
          </cell>
          <cell r="E3039">
            <v>58.42</v>
          </cell>
          <cell r="F3039">
            <v>12.06</v>
          </cell>
          <cell r="G3039">
            <v>70.48</v>
          </cell>
        </row>
        <row r="3040">
          <cell r="A3040" t="str">
            <v>46.04.040</v>
          </cell>
          <cell r="C3040" t="str">
            <v>Tubo de PVC rígido DEFoFo, DN= 100mm (DE= 118mm), inclusive conexões</v>
          </cell>
          <cell r="D3040" t="str">
            <v>m</v>
          </cell>
          <cell r="E3040">
            <v>52.32</v>
          </cell>
          <cell r="F3040">
            <v>12.06</v>
          </cell>
          <cell r="G3040">
            <v>64.38</v>
          </cell>
        </row>
        <row r="3041">
          <cell r="A3041" t="str">
            <v>46.04.050</v>
          </cell>
          <cell r="C3041" t="str">
            <v>Tubo de PVC rígido DEFoFo, DN= 150mm (DE= 170mm), inclusive conexões</v>
          </cell>
          <cell r="D3041" t="str">
            <v>m</v>
          </cell>
          <cell r="E3041">
            <v>136.65</v>
          </cell>
          <cell r="F3041">
            <v>12.06</v>
          </cell>
          <cell r="G3041">
            <v>148.71</v>
          </cell>
        </row>
        <row r="3042">
          <cell r="A3042" t="str">
            <v>46.04.070</v>
          </cell>
          <cell r="C3042" t="str">
            <v>Tubo de PVC rígido DEFoFo, DN= 200mm (DE= 222mm), inclusive conexões</v>
          </cell>
          <cell r="D3042" t="str">
            <v>m</v>
          </cell>
          <cell r="E3042">
            <v>185.72</v>
          </cell>
          <cell r="F3042">
            <v>24.11</v>
          </cell>
          <cell r="G3042">
            <v>209.83</v>
          </cell>
        </row>
        <row r="3043">
          <cell r="A3043" t="str">
            <v>46.04.080</v>
          </cell>
          <cell r="C3043" t="str">
            <v>Tubo de PVC rígido DEFoFo, DN= 250mm (DE= 274mm), inclusive conexões</v>
          </cell>
          <cell r="D3043" t="str">
            <v>m</v>
          </cell>
          <cell r="E3043">
            <v>284.08</v>
          </cell>
          <cell r="F3043">
            <v>24.11</v>
          </cell>
          <cell r="G3043">
            <v>308.19</v>
          </cell>
        </row>
        <row r="3044">
          <cell r="A3044" t="str">
            <v>46.04.090</v>
          </cell>
          <cell r="C3044" t="str">
            <v>Tubo de PVC rígido DEFoFo, DN= 300mm (DE= 326mm), inclusive conexões</v>
          </cell>
          <cell r="D3044" t="str">
            <v>m</v>
          </cell>
          <cell r="E3044">
            <v>417.24</v>
          </cell>
          <cell r="F3044">
            <v>24.11</v>
          </cell>
          <cell r="G3044">
            <v>441.35</v>
          </cell>
        </row>
        <row r="3045">
          <cell r="A3045" t="str">
            <v>46.05</v>
          </cell>
          <cell r="B3045" t="str">
            <v>Tubulação em PVC rígido com junta elástica - rede de esgoto</v>
          </cell>
        </row>
        <row r="3046">
          <cell r="A3046" t="str">
            <v>46.05.020</v>
          </cell>
          <cell r="C3046" t="str">
            <v>Tubo PVC rígido, tipo Coletor Esgoto, junta elástica, DN= 100 mm, inclusive conexões</v>
          </cell>
          <cell r="D3046" t="str">
            <v>m</v>
          </cell>
          <cell r="E3046">
            <v>19.760000000000002</v>
          </cell>
          <cell r="F3046">
            <v>12.06</v>
          </cell>
          <cell r="G3046">
            <v>31.82</v>
          </cell>
        </row>
        <row r="3047">
          <cell r="A3047" t="str">
            <v>46.05.040</v>
          </cell>
          <cell r="C3047" t="str">
            <v>Tubo PVC rígido, tipo Coletor Esgoto, junta elástica, DN= 150 mm, inclusive conexões</v>
          </cell>
          <cell r="D3047" t="str">
            <v>m</v>
          </cell>
          <cell r="E3047">
            <v>41.66</v>
          </cell>
          <cell r="F3047">
            <v>12.06</v>
          </cell>
          <cell r="G3047">
            <v>53.72</v>
          </cell>
        </row>
        <row r="3048">
          <cell r="A3048" t="str">
            <v>46.05.050</v>
          </cell>
          <cell r="C3048" t="str">
            <v>Tubo PVC rígido, tipo Coletor Esgoto, junta elástica, DN= 200 mm, inclusive conexões</v>
          </cell>
          <cell r="D3048" t="str">
            <v>m</v>
          </cell>
          <cell r="E3048">
            <v>65.84</v>
          </cell>
          <cell r="F3048">
            <v>24.11</v>
          </cell>
          <cell r="G3048">
            <v>89.95</v>
          </cell>
        </row>
        <row r="3049">
          <cell r="A3049" t="str">
            <v>46.05.060</v>
          </cell>
          <cell r="C3049" t="str">
            <v>Tubo PVC rígido, tipo Coletor Esgoto, junta elástica, DN= 250 mm, inclusive conexões</v>
          </cell>
          <cell r="D3049" t="str">
            <v>m</v>
          </cell>
          <cell r="E3049">
            <v>109.57</v>
          </cell>
          <cell r="F3049">
            <v>24.11</v>
          </cell>
          <cell r="G3049">
            <v>133.68</v>
          </cell>
        </row>
        <row r="3050">
          <cell r="A3050" t="str">
            <v>46.05.070</v>
          </cell>
          <cell r="C3050" t="str">
            <v>Tubo PVC rígido, tipo Coletor Esgoto, junta elástica, DN= 300 mm, inclusive conexões</v>
          </cell>
          <cell r="D3050" t="str">
            <v>m</v>
          </cell>
          <cell r="E3050">
            <v>178.3</v>
          </cell>
          <cell r="F3050">
            <v>24.11</v>
          </cell>
          <cell r="G3050">
            <v>202.41</v>
          </cell>
        </row>
        <row r="3051">
          <cell r="A3051" t="str">
            <v>46.05.090</v>
          </cell>
          <cell r="C3051" t="str">
            <v>Tubo PVC rígido, tipo Coletor Esgoto, junta elástica, DN= 400 mm, inclusive conexões</v>
          </cell>
          <cell r="D3051" t="str">
            <v>m</v>
          </cell>
          <cell r="E3051">
            <v>297.83</v>
          </cell>
          <cell r="F3051">
            <v>24.11</v>
          </cell>
          <cell r="G3051">
            <v>321.94</v>
          </cell>
        </row>
        <row r="3052">
          <cell r="A3052" t="str">
            <v>46.07</v>
          </cell>
          <cell r="B3052" t="str">
            <v>Tubulação galvanizado</v>
          </cell>
        </row>
        <row r="3053">
          <cell r="A3053" t="str">
            <v>46.07.010</v>
          </cell>
          <cell r="C3053" t="str">
            <v>Tubo galvanizado DN= 1/2´, inclusive conexões</v>
          </cell>
          <cell r="D3053" t="str">
            <v>m</v>
          </cell>
          <cell r="E3053">
            <v>21.1</v>
          </cell>
          <cell r="F3053">
            <v>34.270000000000003</v>
          </cell>
          <cell r="G3053">
            <v>55.37</v>
          </cell>
        </row>
        <row r="3054">
          <cell r="A3054" t="str">
            <v>46.07.020</v>
          </cell>
          <cell r="C3054" t="str">
            <v>Tubo galvanizado DN= 3/4´, inclusive conexões</v>
          </cell>
          <cell r="D3054" t="str">
            <v>m</v>
          </cell>
          <cell r="E3054">
            <v>27.24</v>
          </cell>
          <cell r="F3054">
            <v>37.71</v>
          </cell>
          <cell r="G3054">
            <v>64.95</v>
          </cell>
        </row>
        <row r="3055">
          <cell r="A3055" t="str">
            <v>46.07.030</v>
          </cell>
          <cell r="C3055" t="str">
            <v>Tubo galvanizado DN= 1´, inclusive conexões</v>
          </cell>
          <cell r="D3055" t="str">
            <v>m</v>
          </cell>
          <cell r="E3055">
            <v>36.93</v>
          </cell>
          <cell r="F3055">
            <v>44.56</v>
          </cell>
          <cell r="G3055">
            <v>81.489999999999995</v>
          </cell>
        </row>
        <row r="3056">
          <cell r="A3056" t="str">
            <v>46.07.040</v>
          </cell>
          <cell r="C3056" t="str">
            <v>Tubo galvanizado DN= 1 1/4´, inclusive conexões</v>
          </cell>
          <cell r="D3056" t="str">
            <v>m</v>
          </cell>
          <cell r="E3056">
            <v>47.77</v>
          </cell>
          <cell r="F3056">
            <v>47.98</v>
          </cell>
          <cell r="G3056">
            <v>95.75</v>
          </cell>
        </row>
        <row r="3057">
          <cell r="A3057" t="str">
            <v>46.07.050</v>
          </cell>
          <cell r="C3057" t="str">
            <v>Tubo galvanizado DN= 1 1/2´, inclusive conexões</v>
          </cell>
          <cell r="D3057" t="str">
            <v>m</v>
          </cell>
          <cell r="E3057">
            <v>51.64</v>
          </cell>
          <cell r="F3057">
            <v>54.83</v>
          </cell>
          <cell r="G3057">
            <v>106.47</v>
          </cell>
        </row>
        <row r="3058">
          <cell r="A3058" t="str">
            <v>46.07.060</v>
          </cell>
          <cell r="C3058" t="str">
            <v>Tubo galvanizado DN= 2´, inclusive conexões</v>
          </cell>
          <cell r="D3058" t="str">
            <v>m</v>
          </cell>
          <cell r="E3058">
            <v>71.180000000000007</v>
          </cell>
          <cell r="F3058">
            <v>61.68</v>
          </cell>
          <cell r="G3058">
            <v>132.86000000000001</v>
          </cell>
        </row>
        <row r="3059">
          <cell r="A3059" t="str">
            <v>46.07.070</v>
          </cell>
          <cell r="C3059" t="str">
            <v>Tubo galvanizado DN= 2 1/2´, inclusive conexões</v>
          </cell>
          <cell r="D3059" t="str">
            <v>m</v>
          </cell>
          <cell r="E3059">
            <v>92.24</v>
          </cell>
          <cell r="F3059">
            <v>68.540000000000006</v>
          </cell>
          <cell r="G3059">
            <v>160.78</v>
          </cell>
        </row>
        <row r="3060">
          <cell r="A3060" t="str">
            <v>46.07.080</v>
          </cell>
          <cell r="C3060" t="str">
            <v>Tubo galvanizado DN= 3´, inclusive conexões</v>
          </cell>
          <cell r="D3060" t="str">
            <v>m</v>
          </cell>
          <cell r="E3060">
            <v>105.38</v>
          </cell>
          <cell r="F3060">
            <v>77.099999999999994</v>
          </cell>
          <cell r="G3060">
            <v>182.48</v>
          </cell>
        </row>
        <row r="3061">
          <cell r="A3061" t="str">
            <v>46.07.090</v>
          </cell>
          <cell r="C3061" t="str">
            <v>Tubo galvanizado DN= 4´, inclusive conexões</v>
          </cell>
          <cell r="D3061" t="str">
            <v>m</v>
          </cell>
          <cell r="E3061">
            <v>153.33000000000001</v>
          </cell>
          <cell r="F3061">
            <v>85.69</v>
          </cell>
          <cell r="G3061">
            <v>239.02</v>
          </cell>
        </row>
        <row r="3062">
          <cell r="A3062" t="str">
            <v>46.07.100</v>
          </cell>
          <cell r="C3062" t="str">
            <v>Tubo galvanizado DN= 6´, inclusive conexões</v>
          </cell>
          <cell r="D3062" t="str">
            <v>m</v>
          </cell>
          <cell r="E3062">
            <v>239.07</v>
          </cell>
          <cell r="F3062">
            <v>94.25</v>
          </cell>
          <cell r="G3062">
            <v>333.32</v>
          </cell>
        </row>
        <row r="3063">
          <cell r="A3063" t="str">
            <v>46.08</v>
          </cell>
          <cell r="B3063" t="str">
            <v>Tubulação em aço carbono galvanizado classe schedule</v>
          </cell>
        </row>
        <row r="3064">
          <cell r="A3064" t="str">
            <v>46.08.006</v>
          </cell>
          <cell r="C3064" t="str">
            <v>Tubo galvanizado sem costura schedule 40, DN= 1/2´, inclusive conexões</v>
          </cell>
          <cell r="D3064" t="str">
            <v>m</v>
          </cell>
          <cell r="E3064">
            <v>41.93</v>
          </cell>
          <cell r="F3064">
            <v>34.270000000000003</v>
          </cell>
          <cell r="G3064">
            <v>76.2</v>
          </cell>
        </row>
        <row r="3065">
          <cell r="A3065" t="str">
            <v>46.08.010</v>
          </cell>
          <cell r="C3065" t="str">
            <v>Tubo galvanizado sem costura schedule 40, DN= 3/4´, inclusive conexões</v>
          </cell>
          <cell r="D3065" t="str">
            <v>m</v>
          </cell>
          <cell r="E3065">
            <v>53.76</v>
          </cell>
          <cell r="F3065">
            <v>37.71</v>
          </cell>
          <cell r="G3065">
            <v>91.47</v>
          </cell>
        </row>
        <row r="3066">
          <cell r="A3066" t="str">
            <v>46.08.020</v>
          </cell>
          <cell r="C3066" t="str">
            <v>Tubo galvanizado sem costura schedule 40, DN= 1´, inclusive conexões</v>
          </cell>
          <cell r="D3066" t="str">
            <v>m</v>
          </cell>
          <cell r="E3066">
            <v>60.34</v>
          </cell>
          <cell r="F3066">
            <v>44.56</v>
          </cell>
          <cell r="G3066">
            <v>104.9</v>
          </cell>
        </row>
        <row r="3067">
          <cell r="A3067" t="str">
            <v>46.08.030</v>
          </cell>
          <cell r="C3067" t="str">
            <v>Tubo galvanizado sem costura schedule 40, DN= 1 1/4´, inclusive conexões</v>
          </cell>
          <cell r="D3067" t="str">
            <v>m</v>
          </cell>
          <cell r="E3067">
            <v>79.510000000000005</v>
          </cell>
          <cell r="F3067">
            <v>47.98</v>
          </cell>
          <cell r="G3067">
            <v>127.49</v>
          </cell>
        </row>
        <row r="3068">
          <cell r="A3068" t="str">
            <v>46.08.040</v>
          </cell>
          <cell r="C3068" t="str">
            <v>Tubo galvanizado sem costura schedule 40, DN= 1 1/2´, inclusive conexões</v>
          </cell>
          <cell r="D3068" t="str">
            <v>m</v>
          </cell>
          <cell r="E3068">
            <v>94.63</v>
          </cell>
          <cell r="F3068">
            <v>54.83</v>
          </cell>
          <cell r="G3068">
            <v>149.46</v>
          </cell>
        </row>
        <row r="3069">
          <cell r="A3069" t="str">
            <v>46.08.050</v>
          </cell>
          <cell r="C3069" t="str">
            <v>Tubo galvanizado sem costura schedule 40, DN= 2´, inclusive conexões</v>
          </cell>
          <cell r="D3069" t="str">
            <v>m</v>
          </cell>
          <cell r="E3069">
            <v>104.18</v>
          </cell>
          <cell r="F3069">
            <v>61.68</v>
          </cell>
          <cell r="G3069">
            <v>165.86</v>
          </cell>
        </row>
        <row r="3070">
          <cell r="A3070" t="str">
            <v>46.08.070</v>
          </cell>
          <cell r="C3070" t="str">
            <v>Tubo galvanizado sem costura schedule 40, DN= 2 1/2´, inclusive conexões</v>
          </cell>
          <cell r="D3070" t="str">
            <v>m</v>
          </cell>
          <cell r="E3070">
            <v>165.93</v>
          </cell>
          <cell r="F3070">
            <v>68.540000000000006</v>
          </cell>
          <cell r="G3070">
            <v>234.47</v>
          </cell>
        </row>
        <row r="3071">
          <cell r="A3071" t="str">
            <v>46.08.080</v>
          </cell>
          <cell r="C3071" t="str">
            <v>Tubo galvanizado sem costura schedule 40, DN= 3´, inclusive conexões</v>
          </cell>
          <cell r="D3071" t="str">
            <v>m</v>
          </cell>
          <cell r="E3071">
            <v>205.3</v>
          </cell>
          <cell r="F3071">
            <v>77.099999999999994</v>
          </cell>
          <cell r="G3071">
            <v>282.39999999999998</v>
          </cell>
        </row>
        <row r="3072">
          <cell r="A3072" t="str">
            <v>46.08.100</v>
          </cell>
          <cell r="C3072" t="str">
            <v>Tubo galvanizado sem costura schedule 40, DN= 4´, inclusive conexões</v>
          </cell>
          <cell r="D3072" t="str">
            <v>m</v>
          </cell>
          <cell r="E3072">
            <v>287.26</v>
          </cell>
          <cell r="F3072">
            <v>85.69</v>
          </cell>
          <cell r="G3072">
            <v>372.95</v>
          </cell>
        </row>
        <row r="3073">
          <cell r="A3073" t="str">
            <v>46.08.110</v>
          </cell>
          <cell r="C3073" t="str">
            <v>Tubo galvanizado sem costura schedule 40, DN= 6´, inclusive conexões</v>
          </cell>
          <cell r="D3073" t="str">
            <v>m</v>
          </cell>
          <cell r="E3073">
            <v>488.39</v>
          </cell>
          <cell r="F3073">
            <v>94.25</v>
          </cell>
          <cell r="G3073">
            <v>582.64</v>
          </cell>
        </row>
        <row r="3074">
          <cell r="A3074" t="str">
            <v>46.09</v>
          </cell>
          <cell r="B3074" t="str">
            <v>Conexões e acessórios em ferro fundido, predial e tradicional, esgoto e pluvial</v>
          </cell>
        </row>
        <row r="3075">
          <cell r="A3075" t="str">
            <v>46.09.050</v>
          </cell>
          <cell r="C3075" t="str">
            <v>Joelho 45° em ferro fundido, linha predial tradicional, DN= 50 mm</v>
          </cell>
          <cell r="D3075" t="str">
            <v>un</v>
          </cell>
          <cell r="E3075">
            <v>52.48</v>
          </cell>
          <cell r="F3075">
            <v>10.29</v>
          </cell>
          <cell r="G3075">
            <v>62.77</v>
          </cell>
        </row>
        <row r="3076">
          <cell r="A3076" t="str">
            <v>46.09.060</v>
          </cell>
          <cell r="C3076" t="str">
            <v>Joelho 45° em ferro fundido, linha predial tradicional, DN= 75 mm</v>
          </cell>
          <cell r="D3076" t="str">
            <v>un</v>
          </cell>
          <cell r="E3076">
            <v>64.14</v>
          </cell>
          <cell r="F3076">
            <v>10.29</v>
          </cell>
          <cell r="G3076">
            <v>74.430000000000007</v>
          </cell>
        </row>
        <row r="3077">
          <cell r="A3077" t="str">
            <v>46.09.070</v>
          </cell>
          <cell r="C3077" t="str">
            <v>Joelho 45° em ferro fundido, linha predial tradicional, DN= 100 mm</v>
          </cell>
          <cell r="D3077" t="str">
            <v>un</v>
          </cell>
          <cell r="E3077">
            <v>73.650000000000006</v>
          </cell>
          <cell r="F3077">
            <v>13.71</v>
          </cell>
          <cell r="G3077">
            <v>87.36</v>
          </cell>
        </row>
        <row r="3078">
          <cell r="A3078" t="str">
            <v>46.09.080</v>
          </cell>
          <cell r="C3078" t="str">
            <v>Joelho 45° em ferro fundido, linha predial tradicional, DN= 150 mm</v>
          </cell>
          <cell r="D3078" t="str">
            <v>un</v>
          </cell>
          <cell r="E3078">
            <v>130.66</v>
          </cell>
          <cell r="F3078">
            <v>13.71</v>
          </cell>
          <cell r="G3078">
            <v>144.37</v>
          </cell>
        </row>
        <row r="3079">
          <cell r="A3079" t="str">
            <v>46.09.100</v>
          </cell>
          <cell r="C3079" t="str">
            <v>Joelho 87° 30´ em ferro fundido, linha predial tradicional, DN= 50 mm</v>
          </cell>
          <cell r="D3079" t="str">
            <v>un</v>
          </cell>
          <cell r="E3079">
            <v>65.569999999999993</v>
          </cell>
          <cell r="F3079">
            <v>10.29</v>
          </cell>
          <cell r="G3079">
            <v>75.86</v>
          </cell>
        </row>
        <row r="3080">
          <cell r="A3080" t="str">
            <v>46.09.110</v>
          </cell>
          <cell r="C3080" t="str">
            <v>Joelho 87° 30´ em ferro fundido, linha predial tradicional, DN= 75 mm</v>
          </cell>
          <cell r="D3080" t="str">
            <v>un</v>
          </cell>
          <cell r="E3080">
            <v>86.07</v>
          </cell>
          <cell r="F3080">
            <v>10.29</v>
          </cell>
          <cell r="G3080">
            <v>96.36</v>
          </cell>
        </row>
        <row r="3081">
          <cell r="A3081" t="str">
            <v>46.09.120</v>
          </cell>
          <cell r="C3081" t="str">
            <v>Joelho 87° 30´ em ferro fundido, linha predial tradicional, DN= 100 mm</v>
          </cell>
          <cell r="D3081" t="str">
            <v>un</v>
          </cell>
          <cell r="E3081">
            <v>109.23</v>
          </cell>
          <cell r="F3081">
            <v>13.71</v>
          </cell>
          <cell r="G3081">
            <v>122.94</v>
          </cell>
        </row>
        <row r="3082">
          <cell r="A3082" t="str">
            <v>46.09.130</v>
          </cell>
          <cell r="C3082" t="str">
            <v>Joelho 87° 30´ em ferro fundido, linha predial tradicional, DN= 150 mm</v>
          </cell>
          <cell r="D3082" t="str">
            <v>un</v>
          </cell>
          <cell r="E3082">
            <v>203.22</v>
          </cell>
          <cell r="F3082">
            <v>13.71</v>
          </cell>
          <cell r="G3082">
            <v>216.93</v>
          </cell>
        </row>
        <row r="3083">
          <cell r="A3083" t="str">
            <v>46.09.150</v>
          </cell>
          <cell r="C3083" t="str">
            <v>Luva bolsa e bolsa em ferro fundido, linha predial tradicional, DN= 50 mm</v>
          </cell>
          <cell r="D3083" t="str">
            <v>un</v>
          </cell>
          <cell r="E3083">
            <v>43.06</v>
          </cell>
          <cell r="F3083">
            <v>10.29</v>
          </cell>
          <cell r="G3083">
            <v>53.35</v>
          </cell>
        </row>
        <row r="3084">
          <cell r="A3084" t="str">
            <v>46.09.160</v>
          </cell>
          <cell r="C3084" t="str">
            <v>Luva bolsa e bolsa em ferro fundido, linha predial tradicional, DN= 75 mm</v>
          </cell>
          <cell r="D3084" t="str">
            <v>un</v>
          </cell>
          <cell r="E3084">
            <v>51.6</v>
          </cell>
          <cell r="F3084">
            <v>10.29</v>
          </cell>
          <cell r="G3084">
            <v>61.89</v>
          </cell>
        </row>
        <row r="3085">
          <cell r="A3085" t="str">
            <v>46.09.170</v>
          </cell>
          <cell r="C3085" t="str">
            <v>Luva bolsa e bolsa em ferro fundido, linha predial tradicional, DN= 100 mm</v>
          </cell>
          <cell r="D3085" t="str">
            <v>un</v>
          </cell>
          <cell r="E3085">
            <v>58.68</v>
          </cell>
          <cell r="F3085">
            <v>13.71</v>
          </cell>
          <cell r="G3085">
            <v>72.39</v>
          </cell>
        </row>
        <row r="3086">
          <cell r="A3086" t="str">
            <v>46.09.180</v>
          </cell>
          <cell r="C3086" t="str">
            <v>Luva bolsa e bolsa em ferro fundido, linha predial tradicional, DN= 150 mm</v>
          </cell>
          <cell r="D3086" t="str">
            <v>un</v>
          </cell>
          <cell r="E3086">
            <v>87.34</v>
          </cell>
          <cell r="F3086">
            <v>13.71</v>
          </cell>
          <cell r="G3086">
            <v>101.05</v>
          </cell>
        </row>
        <row r="3087">
          <cell r="A3087" t="str">
            <v>46.09.200</v>
          </cell>
          <cell r="C3087" t="str">
            <v>Placa cega em ferro fundido, linha predial tradicional, DN= 75 mm</v>
          </cell>
          <cell r="D3087" t="str">
            <v>un</v>
          </cell>
          <cell r="E3087">
            <v>34.229999999999997</v>
          </cell>
          <cell r="F3087">
            <v>10.29</v>
          </cell>
          <cell r="G3087">
            <v>44.52</v>
          </cell>
        </row>
        <row r="3088">
          <cell r="A3088" t="str">
            <v>46.09.210</v>
          </cell>
          <cell r="C3088" t="str">
            <v>Placa cega em ferro fundido, linha predial tradicional, DN= 100 mm</v>
          </cell>
          <cell r="D3088" t="str">
            <v>un</v>
          </cell>
          <cell r="E3088">
            <v>43.67</v>
          </cell>
          <cell r="F3088">
            <v>13.71</v>
          </cell>
          <cell r="G3088">
            <v>57.38</v>
          </cell>
        </row>
        <row r="3089">
          <cell r="A3089" t="str">
            <v>46.09.230</v>
          </cell>
          <cell r="C3089" t="str">
            <v>Junção 45° em ferro fundido, linha predial tradicional, DN= 50 x 50 mm</v>
          </cell>
          <cell r="D3089" t="str">
            <v>un</v>
          </cell>
          <cell r="E3089">
            <v>75.75</v>
          </cell>
          <cell r="F3089">
            <v>10.29</v>
          </cell>
          <cell r="G3089">
            <v>86.04</v>
          </cell>
        </row>
        <row r="3090">
          <cell r="A3090" t="str">
            <v>46.09.240</v>
          </cell>
          <cell r="C3090" t="str">
            <v>Junção 45° em ferro fundido, linha predial tradicional, DN= 75 x 50 mm</v>
          </cell>
          <cell r="D3090" t="str">
            <v>un</v>
          </cell>
          <cell r="E3090">
            <v>101.18</v>
          </cell>
          <cell r="F3090">
            <v>13.71</v>
          </cell>
          <cell r="G3090">
            <v>114.89</v>
          </cell>
        </row>
        <row r="3091">
          <cell r="A3091" t="str">
            <v>46.09.250</v>
          </cell>
          <cell r="C3091" t="str">
            <v>Junção 45° em ferro fundido, linha predial tradicional, DN= 75 x 75 mm</v>
          </cell>
          <cell r="D3091" t="str">
            <v>un</v>
          </cell>
          <cell r="E3091">
            <v>117.61</v>
          </cell>
          <cell r="F3091">
            <v>13.71</v>
          </cell>
          <cell r="G3091">
            <v>131.32</v>
          </cell>
        </row>
        <row r="3092">
          <cell r="A3092" t="str">
            <v>46.09.260</v>
          </cell>
          <cell r="C3092" t="str">
            <v>Junção 45° em ferro fundido, linha predial tradicional, DN= 100 x 50 mm</v>
          </cell>
          <cell r="D3092" t="str">
            <v>un</v>
          </cell>
          <cell r="E3092">
            <v>109.5</v>
          </cell>
          <cell r="F3092">
            <v>13.71</v>
          </cell>
          <cell r="G3092">
            <v>123.21</v>
          </cell>
        </row>
        <row r="3093">
          <cell r="A3093" t="str">
            <v>46.09.270</v>
          </cell>
          <cell r="C3093" t="str">
            <v>Junção 45° em ferro fundido, linha predial tradicional, DN= 100 x 75 mm</v>
          </cell>
          <cell r="D3093" t="str">
            <v>un</v>
          </cell>
          <cell r="E3093">
            <v>127.73</v>
          </cell>
          <cell r="F3093">
            <v>13.71</v>
          </cell>
          <cell r="G3093">
            <v>141.44</v>
          </cell>
        </row>
        <row r="3094">
          <cell r="A3094" t="str">
            <v>46.09.280</v>
          </cell>
          <cell r="C3094" t="str">
            <v>Junção 45° em ferro fundido, linha predial tradicional, DN= 100 x 100 mm</v>
          </cell>
          <cell r="D3094" t="str">
            <v>un</v>
          </cell>
          <cell r="E3094">
            <v>149.9</v>
          </cell>
          <cell r="F3094">
            <v>13.71</v>
          </cell>
          <cell r="G3094">
            <v>163.61000000000001</v>
          </cell>
        </row>
        <row r="3095">
          <cell r="A3095" t="str">
            <v>46.09.290</v>
          </cell>
          <cell r="C3095" t="str">
            <v>Junção 45° em ferro fundido, linha predial tradicional, DN= 150 x 100 mm</v>
          </cell>
          <cell r="D3095" t="str">
            <v>un</v>
          </cell>
          <cell r="E3095">
            <v>159.29</v>
          </cell>
          <cell r="F3095">
            <v>17.149999999999999</v>
          </cell>
          <cell r="G3095">
            <v>176.44</v>
          </cell>
        </row>
        <row r="3096">
          <cell r="A3096" t="str">
            <v>46.09.300</v>
          </cell>
          <cell r="C3096" t="str">
            <v>Junção dupla 45° em ferro fundido, linha predial tradicional, DN= 100 mm</v>
          </cell>
          <cell r="D3096" t="str">
            <v>un</v>
          </cell>
          <cell r="E3096">
            <v>195.1</v>
          </cell>
          <cell r="F3096">
            <v>13.71</v>
          </cell>
          <cell r="G3096">
            <v>208.81</v>
          </cell>
        </row>
        <row r="3097">
          <cell r="A3097" t="str">
            <v>46.09.320</v>
          </cell>
          <cell r="C3097" t="str">
            <v>Te sanitário 87° 30´ em ferro fundido, linha predial tradicional, DN= 50 x 50 mm</v>
          </cell>
          <cell r="D3097" t="str">
            <v>un</v>
          </cell>
          <cell r="E3097">
            <v>74.31</v>
          </cell>
          <cell r="F3097">
            <v>10.29</v>
          </cell>
          <cell r="G3097">
            <v>84.6</v>
          </cell>
        </row>
        <row r="3098">
          <cell r="A3098" t="str">
            <v>46.09.330</v>
          </cell>
          <cell r="C3098" t="str">
            <v>Te sanitário 87° 30´ em ferro fundido, linha predial tradicional, DN= 75 x 50 mm</v>
          </cell>
          <cell r="D3098" t="str">
            <v>un</v>
          </cell>
          <cell r="E3098">
            <v>82.14</v>
          </cell>
          <cell r="F3098">
            <v>13.71</v>
          </cell>
          <cell r="G3098">
            <v>95.85</v>
          </cell>
        </row>
        <row r="3099">
          <cell r="A3099" t="str">
            <v>46.09.340</v>
          </cell>
          <cell r="C3099" t="str">
            <v>Te sanitário 87° 30´ em ferro fundido, linha predial tradicional, DN= 75 x 75 mm</v>
          </cell>
          <cell r="D3099" t="str">
            <v>un</v>
          </cell>
          <cell r="E3099">
            <v>101.05</v>
          </cell>
          <cell r="F3099">
            <v>13.71</v>
          </cell>
          <cell r="G3099">
            <v>114.76</v>
          </cell>
        </row>
        <row r="3100">
          <cell r="A3100" t="str">
            <v>46.09.350</v>
          </cell>
          <cell r="C3100" t="str">
            <v>Te sanitário 87° 30´ em ferro fundido, linha predial tradicional, DN= 100 x 50 mm</v>
          </cell>
          <cell r="D3100" t="str">
            <v>un</v>
          </cell>
          <cell r="E3100">
            <v>91.89</v>
          </cell>
          <cell r="F3100">
            <v>13.71</v>
          </cell>
          <cell r="G3100">
            <v>105.6</v>
          </cell>
        </row>
        <row r="3101">
          <cell r="A3101" t="str">
            <v>46.09.360</v>
          </cell>
          <cell r="C3101" t="str">
            <v>Te sanitário 87° 30´ em ferro fundido, linha predial tradicional, DN= 100 x 75 mm</v>
          </cell>
          <cell r="D3101" t="str">
            <v>un</v>
          </cell>
          <cell r="E3101">
            <v>100.75</v>
          </cell>
          <cell r="F3101">
            <v>13.71</v>
          </cell>
          <cell r="G3101">
            <v>114.46</v>
          </cell>
        </row>
        <row r="3102">
          <cell r="A3102" t="str">
            <v>46.09.370</v>
          </cell>
          <cell r="C3102" t="str">
            <v>Te sanitário 87° 30´ em ferro fundido, linha predial tradicional, DN= 100 x 100 mm</v>
          </cell>
          <cell r="D3102" t="str">
            <v>un</v>
          </cell>
          <cell r="E3102">
            <v>137.37</v>
          </cell>
          <cell r="F3102">
            <v>13.71</v>
          </cell>
          <cell r="G3102">
            <v>151.08000000000001</v>
          </cell>
        </row>
        <row r="3103">
          <cell r="A3103" t="str">
            <v>46.09.400</v>
          </cell>
          <cell r="C3103" t="str">
            <v>Bucha de redução em ferro fundido, linha predial tradicional, DN= 75 x 50 mm</v>
          </cell>
          <cell r="D3103" t="str">
            <v>un</v>
          </cell>
          <cell r="E3103">
            <v>30.34</v>
          </cell>
          <cell r="F3103">
            <v>13.71</v>
          </cell>
          <cell r="G3103">
            <v>44.05</v>
          </cell>
        </row>
        <row r="3104">
          <cell r="A3104" t="str">
            <v>46.09.410</v>
          </cell>
          <cell r="C3104" t="str">
            <v>Bucha de redução em ferro fundido, linha predial tradicional, DN= 100 x 75 mm</v>
          </cell>
          <cell r="D3104" t="str">
            <v>un</v>
          </cell>
          <cell r="E3104">
            <v>34.07</v>
          </cell>
          <cell r="F3104">
            <v>13.71</v>
          </cell>
          <cell r="G3104">
            <v>47.78</v>
          </cell>
        </row>
        <row r="3105">
          <cell r="A3105" t="str">
            <v>46.09.420</v>
          </cell>
          <cell r="C3105" t="str">
            <v>Bucha de redução em ferro fundido, linha predial tradicional, DN= 150 x 100 mm</v>
          </cell>
          <cell r="D3105" t="str">
            <v>un</v>
          </cell>
          <cell r="E3105">
            <v>85.06</v>
          </cell>
          <cell r="F3105">
            <v>17.149999999999999</v>
          </cell>
          <cell r="G3105">
            <v>102.21</v>
          </cell>
        </row>
        <row r="3106">
          <cell r="A3106" t="str">
            <v>46.10</v>
          </cell>
          <cell r="B3106" t="str">
            <v>Tubulação em cobre para água quente, gás e vapor</v>
          </cell>
        </row>
        <row r="3107">
          <cell r="A3107" t="str">
            <v>46.10.010</v>
          </cell>
          <cell r="C3107" t="str">
            <v>Tubo de cobre classe A, DN= 15mm (1/2´), inclusive conexões</v>
          </cell>
          <cell r="D3107" t="str">
            <v>m</v>
          </cell>
          <cell r="E3107">
            <v>42.48</v>
          </cell>
          <cell r="F3107">
            <v>11.31</v>
          </cell>
          <cell r="G3107">
            <v>53.79</v>
          </cell>
        </row>
        <row r="3108">
          <cell r="A3108" t="str">
            <v>46.10.020</v>
          </cell>
          <cell r="C3108" t="str">
            <v>Tubo de cobre classe A, DN= 22mm (3/4´), inclusive conexões</v>
          </cell>
          <cell r="D3108" t="str">
            <v>m</v>
          </cell>
          <cell r="E3108">
            <v>61.01</v>
          </cell>
          <cell r="F3108">
            <v>12.34</v>
          </cell>
          <cell r="G3108">
            <v>73.349999999999994</v>
          </cell>
        </row>
        <row r="3109">
          <cell r="A3109" t="str">
            <v>46.10.030</v>
          </cell>
          <cell r="C3109" t="str">
            <v>Tubo de cobre classe A, DN= 28mm (1´), inclusive conexões</v>
          </cell>
          <cell r="D3109" t="str">
            <v>m</v>
          </cell>
          <cell r="E3109">
            <v>76.8</v>
          </cell>
          <cell r="F3109">
            <v>15.42</v>
          </cell>
          <cell r="G3109">
            <v>92.22</v>
          </cell>
        </row>
        <row r="3110">
          <cell r="A3110" t="str">
            <v>46.10.040</v>
          </cell>
          <cell r="C3110" t="str">
            <v>Tubo de cobre classe A, DN= 35mm (1 1/4´), inclusive conexões</v>
          </cell>
          <cell r="D3110" t="str">
            <v>m</v>
          </cell>
          <cell r="E3110">
            <v>130.88</v>
          </cell>
          <cell r="F3110">
            <v>17.48</v>
          </cell>
          <cell r="G3110">
            <v>148.36000000000001</v>
          </cell>
        </row>
        <row r="3111">
          <cell r="A3111" t="str">
            <v>46.10.050</v>
          </cell>
          <cell r="C3111" t="str">
            <v>Tubo de cobre classe A, DN= 42mm (1 1/2´), inclusive conexões</v>
          </cell>
          <cell r="D3111" t="str">
            <v>m</v>
          </cell>
          <cell r="E3111">
            <v>151.88</v>
          </cell>
          <cell r="F3111">
            <v>17.48</v>
          </cell>
          <cell r="G3111">
            <v>169.36</v>
          </cell>
        </row>
        <row r="3112">
          <cell r="A3112" t="str">
            <v>46.10.060</v>
          </cell>
          <cell r="C3112" t="str">
            <v>Tubo de cobre classe A, DN= 54mm (2´), inclusive conexões</v>
          </cell>
          <cell r="D3112" t="str">
            <v>m</v>
          </cell>
          <cell r="E3112">
            <v>188.73</v>
          </cell>
          <cell r="F3112">
            <v>23.63</v>
          </cell>
          <cell r="G3112">
            <v>212.36</v>
          </cell>
        </row>
        <row r="3113">
          <cell r="A3113" t="str">
            <v>46.10.070</v>
          </cell>
          <cell r="C3113" t="str">
            <v>Tubo de cobre classe A, DN= 66mm (2 1/2´), inclusive conexões</v>
          </cell>
          <cell r="D3113" t="str">
            <v>m</v>
          </cell>
          <cell r="E3113">
            <v>254.21</v>
          </cell>
          <cell r="F3113">
            <v>27.76</v>
          </cell>
          <cell r="G3113">
            <v>281.97000000000003</v>
          </cell>
        </row>
        <row r="3114">
          <cell r="A3114" t="str">
            <v>46.10.080</v>
          </cell>
          <cell r="C3114" t="str">
            <v>Tubo de cobre classe A, DN= 79mm (3´), inclusive conexões</v>
          </cell>
          <cell r="D3114" t="str">
            <v>m</v>
          </cell>
          <cell r="E3114">
            <v>333.15</v>
          </cell>
          <cell r="F3114">
            <v>29.8</v>
          </cell>
          <cell r="G3114">
            <v>362.95</v>
          </cell>
        </row>
        <row r="3115">
          <cell r="A3115" t="str">
            <v>46.10.090</v>
          </cell>
          <cell r="C3115" t="str">
            <v>Tubo de cobre classe A, DN= 104mm (4´), inclusive conexões</v>
          </cell>
          <cell r="D3115" t="str">
            <v>m</v>
          </cell>
          <cell r="E3115">
            <v>446.38</v>
          </cell>
          <cell r="F3115">
            <v>33.93</v>
          </cell>
          <cell r="G3115">
            <v>480.31</v>
          </cell>
        </row>
        <row r="3116">
          <cell r="A3116" t="str">
            <v>46.10.200</v>
          </cell>
          <cell r="C3116" t="str">
            <v>Tubo de cobre classe E, DN= 22mm (3/4´), inclusive conexões</v>
          </cell>
          <cell r="D3116" t="str">
            <v>m</v>
          </cell>
          <cell r="E3116">
            <v>43.19</v>
          </cell>
          <cell r="F3116">
            <v>12.34</v>
          </cell>
          <cell r="G3116">
            <v>55.53</v>
          </cell>
        </row>
        <row r="3117">
          <cell r="A3117" t="str">
            <v>46.10.210</v>
          </cell>
          <cell r="C3117" t="str">
            <v>Tubo de cobre classe E, DN= 28mm (1´), inclusive conexões</v>
          </cell>
          <cell r="D3117" t="str">
            <v>m</v>
          </cell>
          <cell r="E3117">
            <v>52.77</v>
          </cell>
          <cell r="F3117">
            <v>15.42</v>
          </cell>
          <cell r="G3117">
            <v>68.19</v>
          </cell>
        </row>
        <row r="3118">
          <cell r="A3118" t="str">
            <v>46.10.220</v>
          </cell>
          <cell r="C3118" t="str">
            <v>Tubo de cobre classe E, DN= 35mm (1 1/4´), inclusive conexões</v>
          </cell>
          <cell r="D3118" t="str">
            <v>m</v>
          </cell>
          <cell r="E3118">
            <v>91.84</v>
          </cell>
          <cell r="F3118">
            <v>17.48</v>
          </cell>
          <cell r="G3118">
            <v>109.32</v>
          </cell>
        </row>
        <row r="3119">
          <cell r="A3119" t="str">
            <v>46.10.230</v>
          </cell>
          <cell r="C3119" t="str">
            <v>Tubo de cobre classe E, DN= 42mm (1 1/2´), inclusive conexões</v>
          </cell>
          <cell r="D3119" t="str">
            <v>m</v>
          </cell>
          <cell r="E3119">
            <v>98.96</v>
          </cell>
          <cell r="F3119">
            <v>17.48</v>
          </cell>
          <cell r="G3119">
            <v>116.44</v>
          </cell>
        </row>
        <row r="3120">
          <cell r="A3120" t="str">
            <v>46.10.240</v>
          </cell>
          <cell r="C3120" t="str">
            <v>Tubo de cobre classe E, DN= 54mm (2´), inclusive conexões</v>
          </cell>
          <cell r="D3120" t="str">
            <v>m</v>
          </cell>
          <cell r="E3120">
            <v>151.04</v>
          </cell>
          <cell r="F3120">
            <v>23.63</v>
          </cell>
          <cell r="G3120">
            <v>174.67</v>
          </cell>
        </row>
        <row r="3121">
          <cell r="A3121" t="str">
            <v>46.10.250</v>
          </cell>
          <cell r="C3121" t="str">
            <v>Tubo de cobre classe E, DN= 66mm (2 1/2´), inclusive conexões</v>
          </cell>
          <cell r="D3121" t="str">
            <v>m</v>
          </cell>
          <cell r="E3121">
            <v>190.11</v>
          </cell>
          <cell r="F3121">
            <v>27.76</v>
          </cell>
          <cell r="G3121">
            <v>217.87</v>
          </cell>
        </row>
        <row r="3122">
          <cell r="A3122" t="str">
            <v>46.12</v>
          </cell>
          <cell r="B3122" t="str">
            <v>Tubulação em concreto para rede de águas pluviais</v>
          </cell>
        </row>
        <row r="3123">
          <cell r="A3123" t="str">
            <v>46.12.010</v>
          </cell>
          <cell r="C3123" t="str">
            <v>Tubo de concreto (PS-1), DN= 300mm</v>
          </cell>
          <cell r="D3123" t="str">
            <v>m</v>
          </cell>
          <cell r="E3123">
            <v>36.909999999999997</v>
          </cell>
          <cell r="F3123">
            <v>22.67</v>
          </cell>
          <cell r="G3123">
            <v>59.58</v>
          </cell>
        </row>
        <row r="3124">
          <cell r="A3124" t="str">
            <v>46.12.020</v>
          </cell>
          <cell r="C3124" t="str">
            <v>Tubo de concreto (PS-1), DN= 400mm</v>
          </cell>
          <cell r="D3124" t="str">
            <v>m</v>
          </cell>
          <cell r="E3124">
            <v>46.47</v>
          </cell>
          <cell r="F3124">
            <v>26.31</v>
          </cell>
          <cell r="G3124">
            <v>72.78</v>
          </cell>
        </row>
        <row r="3125">
          <cell r="A3125" t="str">
            <v>46.12.050</v>
          </cell>
          <cell r="C3125" t="str">
            <v>Tubo de concreto (PS-2), DN= 300mm</v>
          </cell>
          <cell r="D3125" t="str">
            <v>m</v>
          </cell>
          <cell r="E3125">
            <v>42.51</v>
          </cell>
          <cell r="F3125">
            <v>22.67</v>
          </cell>
          <cell r="G3125">
            <v>65.180000000000007</v>
          </cell>
        </row>
        <row r="3126">
          <cell r="A3126" t="str">
            <v>46.12.060</v>
          </cell>
          <cell r="C3126" t="str">
            <v>Tubo de concreto (PS-2), DN= 400mm</v>
          </cell>
          <cell r="D3126" t="str">
            <v>m</v>
          </cell>
          <cell r="E3126">
            <v>52.82</v>
          </cell>
          <cell r="F3126">
            <v>26.31</v>
          </cell>
          <cell r="G3126">
            <v>79.13</v>
          </cell>
        </row>
        <row r="3127">
          <cell r="A3127" t="str">
            <v>46.12.070</v>
          </cell>
          <cell r="C3127" t="str">
            <v>Tubo de concreto (PS-2), DN= 500mm</v>
          </cell>
          <cell r="D3127" t="str">
            <v>m</v>
          </cell>
          <cell r="E3127">
            <v>74.400000000000006</v>
          </cell>
          <cell r="F3127">
            <v>32.479999999999997</v>
          </cell>
          <cell r="G3127">
            <v>106.88</v>
          </cell>
        </row>
        <row r="3128">
          <cell r="A3128" t="str">
            <v>46.12.080</v>
          </cell>
          <cell r="C3128" t="str">
            <v>Tubo de concreto (PA-1), DN= 600mm</v>
          </cell>
          <cell r="D3128" t="str">
            <v>m</v>
          </cell>
          <cell r="E3128">
            <v>104.29</v>
          </cell>
          <cell r="F3128">
            <v>36.97</v>
          </cell>
          <cell r="G3128">
            <v>141.26</v>
          </cell>
        </row>
        <row r="3129">
          <cell r="A3129" t="str">
            <v>46.12.100</v>
          </cell>
          <cell r="C3129" t="str">
            <v>Tubo de concreto (PA-1), DN= 800mm</v>
          </cell>
          <cell r="D3129" t="str">
            <v>m</v>
          </cell>
          <cell r="E3129">
            <v>188.01</v>
          </cell>
          <cell r="F3129">
            <v>47.64</v>
          </cell>
          <cell r="G3129">
            <v>235.65</v>
          </cell>
        </row>
        <row r="3130">
          <cell r="A3130" t="str">
            <v>46.12.120</v>
          </cell>
          <cell r="C3130" t="str">
            <v>Tubo de concreto (PA-1), DN= 1000mm</v>
          </cell>
          <cell r="D3130" t="str">
            <v>m</v>
          </cell>
          <cell r="E3130">
            <v>272.54000000000002</v>
          </cell>
          <cell r="F3130">
            <v>60</v>
          </cell>
          <cell r="G3130">
            <v>332.54</v>
          </cell>
        </row>
        <row r="3131">
          <cell r="A3131" t="str">
            <v>46.12.140</v>
          </cell>
          <cell r="C3131" t="str">
            <v>Tubo de concreto (PA-1), DN= 1200mm</v>
          </cell>
          <cell r="D3131" t="str">
            <v>m</v>
          </cell>
          <cell r="E3131">
            <v>395.79</v>
          </cell>
          <cell r="F3131">
            <v>89.7</v>
          </cell>
          <cell r="G3131">
            <v>485.49</v>
          </cell>
        </row>
        <row r="3132">
          <cell r="A3132" t="str">
            <v>46.12.150</v>
          </cell>
          <cell r="C3132" t="str">
            <v>Tubo de concreto (PA-2), DN= 600mm</v>
          </cell>
          <cell r="D3132" t="str">
            <v>m</v>
          </cell>
          <cell r="E3132">
            <v>100.76</v>
          </cell>
          <cell r="F3132">
            <v>36.97</v>
          </cell>
          <cell r="G3132">
            <v>137.72999999999999</v>
          </cell>
        </row>
        <row r="3133">
          <cell r="A3133" t="str">
            <v>46.12.160</v>
          </cell>
          <cell r="C3133" t="str">
            <v>Tubo de concreto (PA-2), DN= 800mm</v>
          </cell>
          <cell r="D3133" t="str">
            <v>m</v>
          </cell>
          <cell r="E3133">
            <v>197.62</v>
          </cell>
          <cell r="F3133">
            <v>47.64</v>
          </cell>
          <cell r="G3133">
            <v>245.26</v>
          </cell>
        </row>
        <row r="3134">
          <cell r="A3134" t="str">
            <v>46.12.170</v>
          </cell>
          <cell r="C3134" t="str">
            <v>Tubo de concreto (PA-2), DN= 1000mm</v>
          </cell>
          <cell r="D3134" t="str">
            <v>m</v>
          </cell>
          <cell r="E3134">
            <v>288.23</v>
          </cell>
          <cell r="F3134">
            <v>60</v>
          </cell>
          <cell r="G3134">
            <v>348.23</v>
          </cell>
        </row>
        <row r="3135">
          <cell r="A3135" t="str">
            <v>46.12.180</v>
          </cell>
          <cell r="C3135" t="str">
            <v>Tubo de concreto (PA-3), DN= 600mm</v>
          </cell>
          <cell r="D3135" t="str">
            <v>m</v>
          </cell>
          <cell r="E3135">
            <v>158.44999999999999</v>
          </cell>
          <cell r="F3135">
            <v>36.97</v>
          </cell>
          <cell r="G3135">
            <v>195.42</v>
          </cell>
        </row>
        <row r="3136">
          <cell r="A3136" t="str">
            <v>46.12.190</v>
          </cell>
          <cell r="C3136" t="str">
            <v>Tubo de concreto (PA-3), DN= 800mm</v>
          </cell>
          <cell r="D3136" t="str">
            <v>m</v>
          </cell>
          <cell r="E3136">
            <v>269.58999999999997</v>
          </cell>
          <cell r="F3136">
            <v>47.64</v>
          </cell>
          <cell r="G3136">
            <v>317.23</v>
          </cell>
        </row>
        <row r="3137">
          <cell r="A3137" t="str">
            <v>46.12.200</v>
          </cell>
          <cell r="C3137" t="str">
            <v>Tubo de concreto (PA-3), DN= 1000mm</v>
          </cell>
          <cell r="D3137" t="str">
            <v>m</v>
          </cell>
          <cell r="E3137">
            <v>392.25</v>
          </cell>
          <cell r="F3137">
            <v>60</v>
          </cell>
          <cell r="G3137">
            <v>452.25</v>
          </cell>
        </row>
        <row r="3138">
          <cell r="A3138" t="str">
            <v>46.12.210</v>
          </cell>
          <cell r="C3138" t="str">
            <v>Meio tubo de concreto, DN= 300mm</v>
          </cell>
          <cell r="D3138" t="str">
            <v>m</v>
          </cell>
          <cell r="E3138">
            <v>24.08</v>
          </cell>
          <cell r="F3138">
            <v>21.96</v>
          </cell>
          <cell r="G3138">
            <v>46.04</v>
          </cell>
        </row>
        <row r="3139">
          <cell r="A3139" t="str">
            <v>46.12.220</v>
          </cell>
          <cell r="C3139" t="str">
            <v>Meio tubo de concreto, DN= 400mm</v>
          </cell>
          <cell r="D3139" t="str">
            <v>m</v>
          </cell>
          <cell r="E3139">
            <v>28.5</v>
          </cell>
          <cell r="F3139">
            <v>27.98</v>
          </cell>
          <cell r="G3139">
            <v>56.48</v>
          </cell>
        </row>
        <row r="3140">
          <cell r="A3140" t="str">
            <v>46.12.240</v>
          </cell>
          <cell r="C3140" t="str">
            <v>Meio tubo de concreto, DN= 600mm</v>
          </cell>
          <cell r="D3140" t="str">
            <v>m</v>
          </cell>
          <cell r="E3140">
            <v>46.86</v>
          </cell>
          <cell r="F3140">
            <v>47.29</v>
          </cell>
          <cell r="G3140">
            <v>94.15</v>
          </cell>
        </row>
        <row r="3141">
          <cell r="A3141" t="str">
            <v>46.12.250</v>
          </cell>
          <cell r="C3141" t="str">
            <v>Tubo de concreto (PA-2), DN= 1500mm</v>
          </cell>
          <cell r="D3141" t="str">
            <v>m</v>
          </cell>
          <cell r="E3141">
            <v>638.54999999999995</v>
          </cell>
          <cell r="F3141">
            <v>134.55000000000001</v>
          </cell>
          <cell r="G3141">
            <v>773.1</v>
          </cell>
        </row>
        <row r="3142">
          <cell r="A3142" t="str">
            <v>46.12.260</v>
          </cell>
          <cell r="C3142" t="str">
            <v>Tubo de concreto (PA-1), DN= 400mm</v>
          </cell>
          <cell r="D3142" t="str">
            <v>m</v>
          </cell>
          <cell r="E3142">
            <v>69.77</v>
          </cell>
          <cell r="F3142">
            <v>26.31</v>
          </cell>
          <cell r="G3142">
            <v>96.08</v>
          </cell>
        </row>
        <row r="3143">
          <cell r="A3143" t="str">
            <v>46.12.270</v>
          </cell>
          <cell r="C3143" t="str">
            <v>Tubo de concreto (PA-2), DN= 400mm</v>
          </cell>
          <cell r="D3143" t="str">
            <v>m</v>
          </cell>
          <cell r="E3143">
            <v>60.56</v>
          </cell>
          <cell r="F3143">
            <v>26.31</v>
          </cell>
          <cell r="G3143">
            <v>86.87</v>
          </cell>
        </row>
        <row r="3144">
          <cell r="A3144" t="str">
            <v>46.12.280</v>
          </cell>
          <cell r="C3144" t="str">
            <v>Tubo de concreto (PA-3), DN= 400mm</v>
          </cell>
          <cell r="D3144" t="str">
            <v>m</v>
          </cell>
          <cell r="E3144">
            <v>93.63</v>
          </cell>
          <cell r="F3144">
            <v>26.31</v>
          </cell>
          <cell r="G3144">
            <v>119.94</v>
          </cell>
        </row>
        <row r="3145">
          <cell r="A3145" t="str">
            <v>46.12.290</v>
          </cell>
          <cell r="C3145" t="str">
            <v>Tubo de concreto (PA-2), DN= 700mm</v>
          </cell>
          <cell r="D3145" t="str">
            <v>m</v>
          </cell>
          <cell r="E3145">
            <v>159.02000000000001</v>
          </cell>
          <cell r="F3145">
            <v>41.45</v>
          </cell>
          <cell r="G3145">
            <v>200.47</v>
          </cell>
        </row>
        <row r="3146">
          <cell r="A3146" t="str">
            <v>46.12.300</v>
          </cell>
          <cell r="C3146" t="str">
            <v>Tubo de concreto (PA-2), DN= 500mm</v>
          </cell>
          <cell r="D3146" t="str">
            <v>m</v>
          </cell>
          <cell r="E3146">
            <v>79.569999999999993</v>
          </cell>
          <cell r="F3146">
            <v>32.479999999999997</v>
          </cell>
          <cell r="G3146">
            <v>112.05</v>
          </cell>
        </row>
        <row r="3147">
          <cell r="A3147" t="str">
            <v>46.12.310</v>
          </cell>
          <cell r="C3147" t="str">
            <v>Tubo de concreto (PA-2), DN= 900mm</v>
          </cell>
          <cell r="D3147" t="str">
            <v>m</v>
          </cell>
          <cell r="E3147">
            <v>263.64</v>
          </cell>
          <cell r="F3147">
            <v>53.83</v>
          </cell>
          <cell r="G3147">
            <v>317.47000000000003</v>
          </cell>
        </row>
        <row r="3148">
          <cell r="A3148" t="str">
            <v>46.12.320</v>
          </cell>
          <cell r="C3148" t="str">
            <v>Tubo de concreto (PA-1), DN= 300mm</v>
          </cell>
          <cell r="D3148" t="str">
            <v>m</v>
          </cell>
          <cell r="E3148">
            <v>61.13</v>
          </cell>
          <cell r="F3148">
            <v>22.67</v>
          </cell>
          <cell r="G3148">
            <v>83.8</v>
          </cell>
        </row>
        <row r="3149">
          <cell r="A3149" t="str">
            <v>46.12.330</v>
          </cell>
          <cell r="C3149" t="str">
            <v>Tubo de concreto (PA-2), DN= 300mm</v>
          </cell>
          <cell r="D3149" t="str">
            <v>m</v>
          </cell>
          <cell r="E3149">
            <v>60.54</v>
          </cell>
          <cell r="F3149">
            <v>22.67</v>
          </cell>
          <cell r="G3149">
            <v>83.21</v>
          </cell>
        </row>
        <row r="3150">
          <cell r="A3150" t="str">
            <v>46.12.340</v>
          </cell>
          <cell r="C3150" t="str">
            <v>Meio tubo de concreto, DN= 200mm</v>
          </cell>
          <cell r="D3150" t="str">
            <v>m</v>
          </cell>
          <cell r="E3150">
            <v>14.46</v>
          </cell>
          <cell r="F3150">
            <v>8</v>
          </cell>
          <cell r="G3150">
            <v>22.46</v>
          </cell>
        </row>
        <row r="3151">
          <cell r="A3151" t="str">
            <v>46.13</v>
          </cell>
          <cell r="B3151" t="str">
            <v>Tubulação em PEAD corrugado perfurado para rede drenagem</v>
          </cell>
        </row>
        <row r="3152">
          <cell r="A3152" t="str">
            <v>46.13.006</v>
          </cell>
          <cell r="C3152" t="str">
            <v>Tubo em polietileno de alta densidade corrugado perfurado, DN= 2 1/2´, inclusive conexões</v>
          </cell>
          <cell r="D3152" t="str">
            <v>m</v>
          </cell>
          <cell r="E3152">
            <v>8.33</v>
          </cell>
          <cell r="F3152">
            <v>1.1499999999999999</v>
          </cell>
          <cell r="G3152">
            <v>9.48</v>
          </cell>
        </row>
        <row r="3153">
          <cell r="A3153" t="str">
            <v>46.13.010</v>
          </cell>
          <cell r="C3153" t="str">
            <v>Tubo em polietileno de alta densidade corrugado perfurado, DN= 3´, inclusive conexões</v>
          </cell>
          <cell r="D3153" t="str">
            <v>m</v>
          </cell>
          <cell r="E3153">
            <v>11.01</v>
          </cell>
          <cell r="F3153">
            <v>1.1499999999999999</v>
          </cell>
          <cell r="G3153">
            <v>12.16</v>
          </cell>
        </row>
        <row r="3154">
          <cell r="A3154" t="str">
            <v>46.13.020</v>
          </cell>
          <cell r="C3154" t="str">
            <v>Tubo em polietileno de alta densidade corrugado perfurado, DN= 4´, inclusive conexões</v>
          </cell>
          <cell r="D3154" t="str">
            <v>m</v>
          </cell>
          <cell r="E3154">
            <v>13.26</v>
          </cell>
          <cell r="F3154">
            <v>1.1499999999999999</v>
          </cell>
          <cell r="G3154">
            <v>14.41</v>
          </cell>
        </row>
        <row r="3155">
          <cell r="A3155" t="str">
            <v>46.13.026</v>
          </cell>
          <cell r="C3155" t="str">
            <v>Tubo em polietileno de alta densidade corrugado perfurado, DN= 6´, inclusive conexões</v>
          </cell>
          <cell r="D3155" t="str">
            <v>m</v>
          </cell>
          <cell r="E3155">
            <v>34.130000000000003</v>
          </cell>
          <cell r="F3155">
            <v>1.1499999999999999</v>
          </cell>
          <cell r="G3155">
            <v>35.28</v>
          </cell>
        </row>
        <row r="3156">
          <cell r="A3156" t="str">
            <v>46.13.030</v>
          </cell>
          <cell r="C3156" t="str">
            <v>Tubo em polietileno de alta densidade corrugado perfurado, DN= 8´, inclusive conexões</v>
          </cell>
          <cell r="D3156" t="str">
            <v>m</v>
          </cell>
          <cell r="E3156">
            <v>51.48</v>
          </cell>
          <cell r="F3156">
            <v>1.1499999999999999</v>
          </cell>
          <cell r="G3156">
            <v>52.63</v>
          </cell>
        </row>
        <row r="3157">
          <cell r="A3157" t="str">
            <v>46.13.100</v>
          </cell>
          <cell r="C3157" t="str">
            <v>Tubo em polietileno de alta densidade corrugado, DN/DI= 250 mm</v>
          </cell>
          <cell r="D3157" t="str">
            <v>m</v>
          </cell>
          <cell r="E3157">
            <v>84.81</v>
          </cell>
          <cell r="F3157">
            <v>1.7</v>
          </cell>
          <cell r="G3157">
            <v>86.51</v>
          </cell>
        </row>
        <row r="3158">
          <cell r="A3158" t="str">
            <v>46.13.101</v>
          </cell>
          <cell r="C3158" t="str">
            <v>Tubo em polietileno de alta densidade corrugado, DN/DI= 300 mm</v>
          </cell>
          <cell r="D3158" t="str">
            <v>m</v>
          </cell>
          <cell r="E3158">
            <v>96.72</v>
          </cell>
          <cell r="F3158">
            <v>1.7</v>
          </cell>
          <cell r="G3158">
            <v>98.42</v>
          </cell>
        </row>
        <row r="3159">
          <cell r="A3159" t="str">
            <v>46.13.102</v>
          </cell>
          <cell r="C3159" t="str">
            <v>Tubo em polietileno de alta densidade corrugado, DN/DI= 400 mm</v>
          </cell>
          <cell r="D3159" t="str">
            <v>m</v>
          </cell>
          <cell r="E3159">
            <v>148.13</v>
          </cell>
          <cell r="F3159">
            <v>1.7</v>
          </cell>
          <cell r="G3159">
            <v>149.83000000000001</v>
          </cell>
        </row>
        <row r="3160">
          <cell r="A3160" t="str">
            <v>46.13.103</v>
          </cell>
          <cell r="C3160" t="str">
            <v>Tubo em polietileno de alta densidade corrugado, DN/DI= 500 mm</v>
          </cell>
          <cell r="D3160" t="str">
            <v>m</v>
          </cell>
          <cell r="E3160">
            <v>232.62</v>
          </cell>
          <cell r="F3160">
            <v>1.7</v>
          </cell>
          <cell r="G3160">
            <v>234.32</v>
          </cell>
        </row>
        <row r="3161">
          <cell r="A3161" t="str">
            <v>46.13.104</v>
          </cell>
          <cell r="C3161" t="str">
            <v>Tubo em polietileno de alta densidade corrugado, DN/DI= 600 mm</v>
          </cell>
          <cell r="D3161" t="str">
            <v>m</v>
          </cell>
          <cell r="E3161">
            <v>335.46</v>
          </cell>
          <cell r="F3161">
            <v>1.7</v>
          </cell>
          <cell r="G3161">
            <v>337.16</v>
          </cell>
        </row>
        <row r="3162">
          <cell r="A3162" t="str">
            <v>46.13.105</v>
          </cell>
          <cell r="C3162" t="str">
            <v>Tubo em polietileno de alta densidade corrugado, DN/DI= 800 mm</v>
          </cell>
          <cell r="D3162" t="str">
            <v>m</v>
          </cell>
          <cell r="E3162">
            <v>538.26</v>
          </cell>
          <cell r="F3162">
            <v>1.7</v>
          </cell>
          <cell r="G3162">
            <v>539.96</v>
          </cell>
        </row>
        <row r="3163">
          <cell r="A3163" t="str">
            <v>46.13.106</v>
          </cell>
          <cell r="C3163" t="str">
            <v>Tubo em polietileno de alta densidade corrugado, DN/DI= 1000 mm</v>
          </cell>
          <cell r="D3163" t="str">
            <v>m</v>
          </cell>
          <cell r="E3163">
            <v>996.56</v>
          </cell>
          <cell r="F3163">
            <v>1.7</v>
          </cell>
          <cell r="G3163">
            <v>998.26</v>
          </cell>
        </row>
        <row r="3164">
          <cell r="A3164" t="str">
            <v>46.13.107</v>
          </cell>
          <cell r="C3164" t="str">
            <v>Tubo em polietileno de alta densidade corrugado, DN/DI= 1200 mm</v>
          </cell>
          <cell r="D3164" t="str">
            <v>m</v>
          </cell>
          <cell r="E3164">
            <v>1124.76</v>
          </cell>
          <cell r="F3164">
            <v>1.7</v>
          </cell>
          <cell r="G3164">
            <v>1126.46</v>
          </cell>
        </row>
        <row r="3165">
          <cell r="A3165" t="str">
            <v>46.14</v>
          </cell>
          <cell r="B3165" t="str">
            <v>Tubulação em ferro dúctil para redes de saneamento</v>
          </cell>
        </row>
        <row r="3166">
          <cell r="A3166" t="str">
            <v>46.14.020</v>
          </cell>
          <cell r="C3166" t="str">
            <v>Tubo de ferro fundido classe K-7 com junta elástica, DN= 150mm, inclusive conexões</v>
          </cell>
          <cell r="D3166" t="str">
            <v>m</v>
          </cell>
          <cell r="E3166">
            <v>372.73</v>
          </cell>
          <cell r="F3166">
            <v>24.11</v>
          </cell>
          <cell r="G3166">
            <v>396.84</v>
          </cell>
        </row>
        <row r="3167">
          <cell r="A3167" t="str">
            <v>46.14.030</v>
          </cell>
          <cell r="C3167" t="str">
            <v>Tubo de ferro fundido classe K-7 com junta elástica, DN= 200mm, inclusive conexões</v>
          </cell>
          <cell r="D3167" t="str">
            <v>m</v>
          </cell>
          <cell r="E3167">
            <v>439.98</v>
          </cell>
          <cell r="F3167">
            <v>24.11</v>
          </cell>
          <cell r="G3167">
            <v>464.09</v>
          </cell>
        </row>
        <row r="3168">
          <cell r="A3168" t="str">
            <v>46.14.040</v>
          </cell>
          <cell r="C3168" t="str">
            <v>Tubo de ferro fundido classe K-7 com junta elástica, DN= 250mm, inclusive conexões</v>
          </cell>
          <cell r="D3168" t="str">
            <v>m</v>
          </cell>
          <cell r="E3168">
            <v>553.71</v>
          </cell>
          <cell r="F3168">
            <v>24.11</v>
          </cell>
          <cell r="G3168">
            <v>577.82000000000005</v>
          </cell>
        </row>
        <row r="3169">
          <cell r="A3169" t="str">
            <v>46.14.050</v>
          </cell>
          <cell r="C3169" t="str">
            <v>Tubo de ferro fundido classe K-7 com junta elástica, DN= 350mm, inclusive conexões</v>
          </cell>
          <cell r="D3169" t="str">
            <v>m</v>
          </cell>
          <cell r="E3169">
            <v>875.07</v>
          </cell>
          <cell r="F3169">
            <v>24.11</v>
          </cell>
          <cell r="G3169">
            <v>899.18</v>
          </cell>
        </row>
        <row r="3170">
          <cell r="A3170" t="str">
            <v>46.14.060</v>
          </cell>
          <cell r="C3170" t="str">
            <v>Tubo de ferro fundido classe K-7 com junta elástica, DN= 300mm, inclusive conexões</v>
          </cell>
          <cell r="D3170" t="str">
            <v>m</v>
          </cell>
          <cell r="E3170">
            <v>636.28</v>
          </cell>
          <cell r="F3170">
            <v>24.11</v>
          </cell>
          <cell r="G3170">
            <v>660.39</v>
          </cell>
        </row>
        <row r="3171">
          <cell r="A3171" t="str">
            <v>46.14.490</v>
          </cell>
          <cell r="C3171" t="str">
            <v>Tubo de ferro fundido classe k-9 com junta elástica, DN= 80mm, inclusive conexões</v>
          </cell>
          <cell r="D3171" t="str">
            <v>m</v>
          </cell>
          <cell r="E3171">
            <v>327.98</v>
          </cell>
          <cell r="F3171">
            <v>24.11</v>
          </cell>
          <cell r="G3171">
            <v>352.09</v>
          </cell>
        </row>
        <row r="3172">
          <cell r="A3172" t="str">
            <v>46.14.510</v>
          </cell>
          <cell r="C3172" t="str">
            <v>Tubo de ferro fundido classe K-9 com junta elástica, DN= 100mm, inclusive conexões</v>
          </cell>
          <cell r="D3172" t="str">
            <v>m</v>
          </cell>
          <cell r="E3172">
            <v>339.69</v>
          </cell>
          <cell r="F3172">
            <v>24.11</v>
          </cell>
          <cell r="G3172">
            <v>363.8</v>
          </cell>
        </row>
        <row r="3173">
          <cell r="A3173" t="str">
            <v>46.14.520</v>
          </cell>
          <cell r="C3173" t="str">
            <v>Tubo de ferro fundido classe K-9 com junta elástica, DN= 150mm, inclusive conexões</v>
          </cell>
          <cell r="D3173" t="str">
            <v>m</v>
          </cell>
          <cell r="E3173">
            <v>402.51</v>
          </cell>
          <cell r="F3173">
            <v>24.11</v>
          </cell>
          <cell r="G3173">
            <v>426.62</v>
          </cell>
        </row>
        <row r="3174">
          <cell r="A3174" t="str">
            <v>46.14.530</v>
          </cell>
          <cell r="C3174" t="str">
            <v>Tubo de ferro fundido classe K-9 com junta elástica, DN= 200mm, inclusive conexões</v>
          </cell>
          <cell r="D3174" t="str">
            <v>m</v>
          </cell>
          <cell r="E3174">
            <v>489.09</v>
          </cell>
          <cell r="F3174">
            <v>24.11</v>
          </cell>
          <cell r="G3174">
            <v>513.20000000000005</v>
          </cell>
        </row>
        <row r="3175">
          <cell r="A3175" t="str">
            <v>46.14.540</v>
          </cell>
          <cell r="C3175" t="str">
            <v>Tubo de ferro fundido classe k-9 com junta elástica, DN= 250mm, inclusive conexões</v>
          </cell>
          <cell r="D3175" t="str">
            <v>m</v>
          </cell>
          <cell r="E3175">
            <v>559.79999999999995</v>
          </cell>
          <cell r="F3175">
            <v>24.11</v>
          </cell>
          <cell r="G3175">
            <v>583.91</v>
          </cell>
        </row>
        <row r="3176">
          <cell r="A3176" t="str">
            <v>46.14.550</v>
          </cell>
          <cell r="C3176" t="str">
            <v>Tubo de ferro fundido classe K-9 com junta elástica, DN= 300mm, inclusive conexões</v>
          </cell>
          <cell r="D3176" t="str">
            <v>m</v>
          </cell>
          <cell r="E3176">
            <v>793.87</v>
          </cell>
          <cell r="F3176">
            <v>24.11</v>
          </cell>
          <cell r="G3176">
            <v>817.98</v>
          </cell>
        </row>
        <row r="3177">
          <cell r="A3177" t="str">
            <v>46.14.560</v>
          </cell>
          <cell r="C3177" t="str">
            <v>Tubo de ferro fundido classe k-9 com junta elástica, DN= 350mm, inclusive conexões</v>
          </cell>
          <cell r="D3177" t="str">
            <v>m</v>
          </cell>
          <cell r="E3177">
            <v>1049.1400000000001</v>
          </cell>
          <cell r="F3177">
            <v>24.11</v>
          </cell>
          <cell r="G3177">
            <v>1073.25</v>
          </cell>
        </row>
        <row r="3178">
          <cell r="A3178" t="str">
            <v>46.15</v>
          </cell>
          <cell r="B3178" t="str">
            <v>Tubulação em PEAD - recalque de tratamento de esgoto</v>
          </cell>
        </row>
        <row r="3179">
          <cell r="A3179" t="str">
            <v>46.15.111</v>
          </cell>
          <cell r="C3179" t="str">
            <v>Tubo em polietileno de alta densidade DE=160 mm - PN-10, inclusive conexões</v>
          </cell>
          <cell r="D3179" t="str">
            <v>m</v>
          </cell>
          <cell r="E3179">
            <v>120.69</v>
          </cell>
          <cell r="F3179">
            <v>14.46</v>
          </cell>
          <cell r="G3179">
            <v>135.15</v>
          </cell>
        </row>
        <row r="3180">
          <cell r="A3180" t="str">
            <v>46.15.112</v>
          </cell>
          <cell r="C3180" t="str">
            <v>Tubo em polietileno de alta densidade DE=200 mm - PN-10, inclusive conexões</v>
          </cell>
          <cell r="D3180" t="str">
            <v>m</v>
          </cell>
          <cell r="E3180">
            <v>179.13</v>
          </cell>
          <cell r="F3180">
            <v>19.28</v>
          </cell>
          <cell r="G3180">
            <v>198.41</v>
          </cell>
        </row>
        <row r="3181">
          <cell r="A3181" t="str">
            <v>46.15.113</v>
          </cell>
          <cell r="C3181" t="str">
            <v>Tubo em polietileno de alta densidade DE=225 mm - PN-10, inclusive conexões</v>
          </cell>
          <cell r="D3181" t="str">
            <v>m</v>
          </cell>
          <cell r="E3181">
            <v>195.95</v>
          </cell>
          <cell r="F3181">
            <v>19.28</v>
          </cell>
          <cell r="G3181">
            <v>215.23</v>
          </cell>
        </row>
        <row r="3182">
          <cell r="A3182" t="str">
            <v>46.18</v>
          </cell>
          <cell r="B3182" t="str">
            <v>Tubulação flangeada em ferro dúctil para redes de saneamento</v>
          </cell>
        </row>
        <row r="3183">
          <cell r="A3183" t="str">
            <v>46.18.010</v>
          </cell>
          <cell r="C3183" t="str">
            <v>Tubo em ferro fundido com ponta e ponta TCLA - DN= 80mm, sem juntas e conexões</v>
          </cell>
          <cell r="D3183" t="str">
            <v>m</v>
          </cell>
          <cell r="E3183">
            <v>407.73</v>
          </cell>
          <cell r="F3183">
            <v>27.54</v>
          </cell>
          <cell r="G3183">
            <v>435.27</v>
          </cell>
        </row>
        <row r="3184">
          <cell r="A3184" t="str">
            <v>46.18.020</v>
          </cell>
          <cell r="C3184" t="str">
            <v>Tubo em ferro fundido com ponta e ponta TCLA - DN= 100mm, sem juntas e conexões</v>
          </cell>
          <cell r="D3184" t="str">
            <v>m</v>
          </cell>
          <cell r="E3184">
            <v>477.7</v>
          </cell>
          <cell r="F3184">
            <v>27.54</v>
          </cell>
          <cell r="G3184">
            <v>505.24</v>
          </cell>
        </row>
        <row r="3185">
          <cell r="A3185" t="str">
            <v>46.18.030</v>
          </cell>
          <cell r="C3185" t="str">
            <v>Tubo em ferro fundido com ponta e ponta TCLA - DN= 150mm, sem juntas e conexões</v>
          </cell>
          <cell r="D3185" t="str">
            <v>m</v>
          </cell>
          <cell r="E3185">
            <v>642.55999999999995</v>
          </cell>
          <cell r="F3185">
            <v>27.54</v>
          </cell>
          <cell r="G3185">
            <v>670.1</v>
          </cell>
        </row>
        <row r="3186">
          <cell r="A3186" t="str">
            <v>46.18.040</v>
          </cell>
          <cell r="C3186" t="str">
            <v>Tubo em ferro fundido com ponta e ponta TCLA - DN= 200mm, sem juntas e conexões</v>
          </cell>
          <cell r="D3186" t="str">
            <v>m</v>
          </cell>
          <cell r="E3186">
            <v>772.36</v>
          </cell>
          <cell r="F3186">
            <v>27.54</v>
          </cell>
          <cell r="G3186">
            <v>799.9</v>
          </cell>
        </row>
        <row r="3187">
          <cell r="A3187" t="str">
            <v>46.18.050</v>
          </cell>
          <cell r="C3187" t="str">
            <v>Tubo em ferro fundido com ponta e ponta TCLA - DN= 250mm, sem juntas e conexões</v>
          </cell>
          <cell r="D3187" t="str">
            <v>m</v>
          </cell>
          <cell r="E3187">
            <v>917.73</v>
          </cell>
          <cell r="F3187">
            <v>29.58</v>
          </cell>
          <cell r="G3187">
            <v>947.31</v>
          </cell>
        </row>
        <row r="3188">
          <cell r="A3188" t="str">
            <v>46.18.060</v>
          </cell>
          <cell r="C3188" t="str">
            <v>Tubo em ferro fundido com ponta e ponta TCLA - DN= 300mm, sem juntas e conexões</v>
          </cell>
          <cell r="D3188" t="str">
            <v>m</v>
          </cell>
          <cell r="E3188">
            <v>1091.56</v>
          </cell>
          <cell r="F3188">
            <v>29.58</v>
          </cell>
          <cell r="G3188">
            <v>1121.1400000000001</v>
          </cell>
        </row>
        <row r="3189">
          <cell r="A3189" t="str">
            <v>46.18.089</v>
          </cell>
          <cell r="C3189" t="str">
            <v>Flange avulso em ferro fundido, classe PN-10, DN= 50mm</v>
          </cell>
          <cell r="D3189" t="str">
            <v>un</v>
          </cell>
          <cell r="E3189">
            <v>72.02</v>
          </cell>
          <cell r="F3189">
            <v>15.07</v>
          </cell>
          <cell r="G3189">
            <v>87.09</v>
          </cell>
        </row>
        <row r="3190">
          <cell r="A3190" t="str">
            <v>46.18.090</v>
          </cell>
          <cell r="C3190" t="str">
            <v>Flange avulso em ferro fundido, classe PN-10, DN= 80mm</v>
          </cell>
          <cell r="D3190" t="str">
            <v>un</v>
          </cell>
          <cell r="E3190">
            <v>99.79</v>
          </cell>
          <cell r="F3190">
            <v>15.07</v>
          </cell>
          <cell r="G3190">
            <v>114.86</v>
          </cell>
        </row>
        <row r="3191">
          <cell r="A3191" t="str">
            <v>46.18.100</v>
          </cell>
          <cell r="C3191" t="str">
            <v>Flange avulso em ferro fundido, classe PN-10, DN= 100mm</v>
          </cell>
          <cell r="D3191" t="str">
            <v>un</v>
          </cell>
          <cell r="E3191">
            <v>135.51</v>
          </cell>
          <cell r="F3191">
            <v>16.440000000000001</v>
          </cell>
          <cell r="G3191">
            <v>151.94999999999999</v>
          </cell>
        </row>
        <row r="3192">
          <cell r="A3192" t="str">
            <v>46.18.110</v>
          </cell>
          <cell r="C3192" t="str">
            <v>Flange avulso em ferro fundido, classe PN-10, DN= 150mm</v>
          </cell>
          <cell r="D3192" t="str">
            <v>un</v>
          </cell>
          <cell r="E3192">
            <v>203.74</v>
          </cell>
          <cell r="F3192">
            <v>17.829999999999998</v>
          </cell>
          <cell r="G3192">
            <v>221.57</v>
          </cell>
        </row>
        <row r="3193">
          <cell r="A3193" t="str">
            <v>46.18.120</v>
          </cell>
          <cell r="C3193" t="str">
            <v>Flange avulso em ferro fundido, classe PN-10, DN= 200mm</v>
          </cell>
          <cell r="D3193" t="str">
            <v>un</v>
          </cell>
          <cell r="E3193">
            <v>241.05</v>
          </cell>
          <cell r="F3193">
            <v>19.2</v>
          </cell>
          <cell r="G3193">
            <v>260.25</v>
          </cell>
        </row>
        <row r="3194">
          <cell r="A3194" t="str">
            <v>46.18.130</v>
          </cell>
          <cell r="C3194" t="str">
            <v>Flange avulso em ferro fundido, classe PN-10, DN= 250mm</v>
          </cell>
          <cell r="D3194" t="str">
            <v>un</v>
          </cell>
          <cell r="E3194">
            <v>302.37</v>
          </cell>
          <cell r="F3194">
            <v>20.56</v>
          </cell>
          <cell r="G3194">
            <v>322.93</v>
          </cell>
        </row>
        <row r="3195">
          <cell r="A3195" t="str">
            <v>46.18.140</v>
          </cell>
          <cell r="C3195" t="str">
            <v>Flange avulso em ferro fundido, classe PN-10, DN= 300mm</v>
          </cell>
          <cell r="D3195" t="str">
            <v>un</v>
          </cell>
          <cell r="E3195">
            <v>390.05</v>
          </cell>
          <cell r="F3195">
            <v>21.93</v>
          </cell>
          <cell r="G3195">
            <v>411.98</v>
          </cell>
        </row>
        <row r="3196">
          <cell r="A3196" t="str">
            <v>46.18.168</v>
          </cell>
          <cell r="C3196" t="str">
            <v>Curva de 90° em ferro fundido com flanges, classe PN-10, DN= 50mm</v>
          </cell>
          <cell r="D3196" t="str">
            <v>un</v>
          </cell>
          <cell r="E3196">
            <v>198.94</v>
          </cell>
          <cell r="F3196">
            <v>19.2</v>
          </cell>
          <cell r="G3196">
            <v>218.14</v>
          </cell>
        </row>
        <row r="3197">
          <cell r="A3197" t="str">
            <v>46.18.170</v>
          </cell>
          <cell r="C3197" t="str">
            <v>Curva de 90° em ferro fundido, com flanges, classe PN-10, DN= 80mm</v>
          </cell>
          <cell r="D3197" t="str">
            <v>un</v>
          </cell>
          <cell r="E3197">
            <v>229.32</v>
          </cell>
          <cell r="F3197">
            <v>15.07</v>
          </cell>
          <cell r="G3197">
            <v>244.39</v>
          </cell>
        </row>
        <row r="3198">
          <cell r="A3198" t="str">
            <v>46.18.180</v>
          </cell>
          <cell r="C3198" t="str">
            <v>Curva de 90° em ferro fundido, com flanges, classe PN-10, DN= 100mm</v>
          </cell>
          <cell r="D3198" t="str">
            <v>un</v>
          </cell>
          <cell r="E3198">
            <v>260.27999999999997</v>
          </cell>
          <cell r="F3198">
            <v>19.2</v>
          </cell>
          <cell r="G3198">
            <v>279.48</v>
          </cell>
        </row>
        <row r="3199">
          <cell r="A3199" t="str">
            <v>46.18.190</v>
          </cell>
          <cell r="C3199" t="str">
            <v>Curva de 90° em ferro fundido, com flanges, classe PN-10, DN= 150mm</v>
          </cell>
          <cell r="D3199" t="str">
            <v>un</v>
          </cell>
          <cell r="E3199">
            <v>415.99</v>
          </cell>
          <cell r="F3199">
            <v>21.93</v>
          </cell>
          <cell r="G3199">
            <v>437.92</v>
          </cell>
        </row>
        <row r="3200">
          <cell r="A3200" t="str">
            <v>46.18.410</v>
          </cell>
          <cell r="C3200" t="str">
            <v>Te em ferro fundido, com flanges, classe PN-10, DN= 80mm, com derivação de 80mm</v>
          </cell>
          <cell r="D3200" t="str">
            <v>un</v>
          </cell>
          <cell r="E3200">
            <v>334.48</v>
          </cell>
          <cell r="F3200">
            <v>16.440000000000001</v>
          </cell>
          <cell r="G3200">
            <v>350.92</v>
          </cell>
        </row>
        <row r="3201">
          <cell r="A3201" t="str">
            <v>46.18.420</v>
          </cell>
          <cell r="C3201" t="str">
            <v>Te em ferro fundido, com flanges, classe PN-10, DN= 100mm, com derivações de 80 até 100mm</v>
          </cell>
          <cell r="D3201" t="str">
            <v>un</v>
          </cell>
          <cell r="E3201">
            <v>401.35</v>
          </cell>
          <cell r="F3201">
            <v>19.2</v>
          </cell>
          <cell r="G3201">
            <v>420.55</v>
          </cell>
        </row>
        <row r="3202">
          <cell r="A3202" t="str">
            <v>46.18.430</v>
          </cell>
          <cell r="C3202" t="str">
            <v>Te em ferro fundido, com flanges, classe PN-10, DN= 150mm, com derivações de 80 até 150mm</v>
          </cell>
          <cell r="D3202" t="str">
            <v>un</v>
          </cell>
          <cell r="E3202">
            <v>649.80999999999995</v>
          </cell>
          <cell r="F3202">
            <v>21.93</v>
          </cell>
          <cell r="G3202">
            <v>671.74</v>
          </cell>
        </row>
        <row r="3203">
          <cell r="A3203" t="str">
            <v>46.18.560</v>
          </cell>
          <cell r="C3203" t="str">
            <v>Junta Gibault em ferro fundido, DN= 80mm, completa</v>
          </cell>
          <cell r="D3203" t="str">
            <v>un</v>
          </cell>
          <cell r="E3203">
            <v>103.05</v>
          </cell>
          <cell r="F3203">
            <v>15.07</v>
          </cell>
          <cell r="G3203">
            <v>118.12</v>
          </cell>
        </row>
        <row r="3204">
          <cell r="A3204" t="str">
            <v>46.18.570</v>
          </cell>
          <cell r="C3204" t="str">
            <v>Junta Gibault em ferro fundido, DN= 100 mm, completa</v>
          </cell>
          <cell r="D3204" t="str">
            <v>un</v>
          </cell>
          <cell r="E3204">
            <v>145.12</v>
          </cell>
          <cell r="F3204">
            <v>16.440000000000001</v>
          </cell>
          <cell r="G3204">
            <v>161.56</v>
          </cell>
        </row>
        <row r="3205">
          <cell r="A3205" t="str">
            <v>46.19</v>
          </cell>
          <cell r="B3205" t="str">
            <v>Tubulação flangeada em ferro dúctil para redes de saneamento.</v>
          </cell>
        </row>
        <row r="3206">
          <cell r="A3206" t="str">
            <v>46.19.500</v>
          </cell>
          <cell r="C3206" t="str">
            <v>Redução excêntrica em ferro fundido, com flanges, classe PN-10, DN= 100mm x 80mm</v>
          </cell>
          <cell r="D3206" t="str">
            <v>un</v>
          </cell>
          <cell r="E3206">
            <v>294.95</v>
          </cell>
          <cell r="F3206">
            <v>19.2</v>
          </cell>
          <cell r="G3206">
            <v>314.14999999999998</v>
          </cell>
        </row>
        <row r="3207">
          <cell r="A3207" t="str">
            <v>46.19.510</v>
          </cell>
          <cell r="C3207" t="str">
            <v>Redução excêntrica em ferro fundido, com flanges, classe PN-10, DN= 150mm x 80/100mm</v>
          </cell>
          <cell r="D3207" t="str">
            <v>un</v>
          </cell>
          <cell r="E3207">
            <v>388.36</v>
          </cell>
          <cell r="F3207">
            <v>21.93</v>
          </cell>
          <cell r="G3207">
            <v>410.29</v>
          </cell>
        </row>
        <row r="3208">
          <cell r="A3208" t="str">
            <v>46.19.520</v>
          </cell>
          <cell r="C3208" t="str">
            <v>Redução excêntrica em ferro fundido, com flanges, classe PN-10, DN= 200mm x 100/150mm</v>
          </cell>
          <cell r="D3208" t="str">
            <v>un</v>
          </cell>
          <cell r="E3208">
            <v>541.66</v>
          </cell>
          <cell r="F3208">
            <v>24.68</v>
          </cell>
          <cell r="G3208">
            <v>566.34</v>
          </cell>
        </row>
        <row r="3209">
          <cell r="A3209" t="str">
            <v>46.19.530</v>
          </cell>
          <cell r="C3209" t="str">
            <v>Redução excêntrica em ferro fundido, com flanges, classe PN-10, DN= 250mm x 150/200mm</v>
          </cell>
          <cell r="D3209" t="str">
            <v>un</v>
          </cell>
          <cell r="E3209">
            <v>853.87</v>
          </cell>
          <cell r="F3209">
            <v>27.41</v>
          </cell>
          <cell r="G3209">
            <v>881.28</v>
          </cell>
        </row>
        <row r="3210">
          <cell r="A3210" t="str">
            <v>46.19.590</v>
          </cell>
          <cell r="C3210" t="str">
            <v>Redução concêntrica em ferro fundido, com flanges, classe PN-10, DN= 80 x 50mm</v>
          </cell>
          <cell r="D3210" t="str">
            <v>un</v>
          </cell>
          <cell r="E3210">
            <v>232.95</v>
          </cell>
          <cell r="F3210">
            <v>19.2</v>
          </cell>
          <cell r="G3210">
            <v>252.15</v>
          </cell>
        </row>
        <row r="3211">
          <cell r="A3211" t="str">
            <v>46.19.600</v>
          </cell>
          <cell r="C3211" t="str">
            <v>Redução concêntrica em ferro fundido, com flanges, classe PN-10, DN= 100mm x 80mm</v>
          </cell>
          <cell r="D3211" t="str">
            <v>un</v>
          </cell>
          <cell r="E3211">
            <v>222.58</v>
          </cell>
          <cell r="F3211">
            <v>19.2</v>
          </cell>
          <cell r="G3211">
            <v>241.78</v>
          </cell>
        </row>
        <row r="3212">
          <cell r="A3212" t="str">
            <v>46.19.610</v>
          </cell>
          <cell r="C3212" t="str">
            <v>Redução concêntrica em ferro fundido, com flanges, classe PN-10, DN= 150mm x 80/100mm</v>
          </cell>
          <cell r="D3212" t="str">
            <v>un</v>
          </cell>
          <cell r="E3212">
            <v>461.01</v>
          </cell>
          <cell r="F3212">
            <v>21.93</v>
          </cell>
          <cell r="G3212">
            <v>482.94</v>
          </cell>
        </row>
        <row r="3213">
          <cell r="A3213" t="str">
            <v>46.19.620</v>
          </cell>
          <cell r="C3213" t="str">
            <v>Redução concêntrica em ferro fundido, com flanges, classe PN-10, DN= 200mm x 100/150mm</v>
          </cell>
          <cell r="D3213" t="str">
            <v>un</v>
          </cell>
          <cell r="E3213">
            <v>501.9</v>
          </cell>
          <cell r="F3213">
            <v>24.68</v>
          </cell>
          <cell r="G3213">
            <v>526.58000000000004</v>
          </cell>
        </row>
        <row r="3214">
          <cell r="A3214" t="str">
            <v>46.19.630</v>
          </cell>
          <cell r="C3214" t="str">
            <v>Redução concêntrica em ferro fundido, com flanges, classe PN-10, DN= 250mm x 150/200mm</v>
          </cell>
          <cell r="D3214" t="str">
            <v>un</v>
          </cell>
          <cell r="E3214">
            <v>820.68</v>
          </cell>
          <cell r="F3214">
            <v>27.41</v>
          </cell>
          <cell r="G3214">
            <v>848.09</v>
          </cell>
        </row>
        <row r="3215">
          <cell r="A3215" t="str">
            <v>46.20</v>
          </cell>
          <cell r="B3215" t="str">
            <v>Reparos, conservações e complementos - GRUPO 46</v>
          </cell>
        </row>
        <row r="3216">
          <cell r="A3216" t="str">
            <v>46.20.010</v>
          </cell>
          <cell r="C3216" t="str">
            <v>Assentamento de tubo de concreto com diâmetro até 600 mm</v>
          </cell>
          <cell r="D3216" t="str">
            <v>m</v>
          </cell>
          <cell r="E3216">
            <v>1.32</v>
          </cell>
          <cell r="F3216">
            <v>47.29</v>
          </cell>
          <cell r="G3216">
            <v>48.61</v>
          </cell>
        </row>
        <row r="3217">
          <cell r="A3217" t="str">
            <v>46.20.020</v>
          </cell>
          <cell r="C3217" t="str">
            <v>Assentamento de tubo de concreto com diâmetro de 700 até 1500 mm</v>
          </cell>
          <cell r="D3217" t="str">
            <v>m</v>
          </cell>
          <cell r="E3217">
            <v>38.28</v>
          </cell>
          <cell r="F3217">
            <v>27.51</v>
          </cell>
          <cell r="G3217">
            <v>65.790000000000006</v>
          </cell>
        </row>
        <row r="3218">
          <cell r="A3218" t="str">
            <v>46.21</v>
          </cell>
          <cell r="B3218" t="str">
            <v>Tubulação em aço preto schedule</v>
          </cell>
        </row>
        <row r="3219">
          <cell r="A3219" t="str">
            <v>46.21.012</v>
          </cell>
          <cell r="C3219" t="str">
            <v>Tubo de aço carbono preto sem costura Schedule 40, DN= 1´ - inclusive conexões</v>
          </cell>
          <cell r="D3219" t="str">
            <v>m</v>
          </cell>
          <cell r="E3219">
            <v>39.200000000000003</v>
          </cell>
          <cell r="F3219">
            <v>47.98</v>
          </cell>
          <cell r="G3219">
            <v>87.18</v>
          </cell>
        </row>
        <row r="3220">
          <cell r="A3220" t="str">
            <v>46.21.036</v>
          </cell>
          <cell r="C3220" t="str">
            <v>Tubo de aço carbono preto sem costura Schedule 40, DN= 1 1/4´ - inclusive conexões</v>
          </cell>
          <cell r="D3220" t="str">
            <v>m</v>
          </cell>
          <cell r="E3220">
            <v>47.83</v>
          </cell>
          <cell r="F3220">
            <v>54.83</v>
          </cell>
          <cell r="G3220">
            <v>102.66</v>
          </cell>
        </row>
        <row r="3221">
          <cell r="A3221" t="str">
            <v>46.21.040</v>
          </cell>
          <cell r="C3221" t="str">
            <v>Tubo de aço carbono preto sem costura Schedule 40, DN= 1 1/2´ - inclusive conexões</v>
          </cell>
          <cell r="D3221" t="str">
            <v>m</v>
          </cell>
          <cell r="E3221">
            <v>51.85</v>
          </cell>
          <cell r="F3221">
            <v>54.83</v>
          </cell>
          <cell r="G3221">
            <v>106.68</v>
          </cell>
        </row>
        <row r="3222">
          <cell r="A3222" t="str">
            <v>46.21.046</v>
          </cell>
          <cell r="C3222" t="str">
            <v>Tubo de aço carbono preto sem costura Schedule 40, DN= 2´ - inclusive conexões</v>
          </cell>
          <cell r="D3222" t="str">
            <v>m</v>
          </cell>
          <cell r="E3222">
            <v>66.12</v>
          </cell>
          <cell r="F3222">
            <v>61.68</v>
          </cell>
          <cell r="G3222">
            <v>127.8</v>
          </cell>
        </row>
        <row r="3223">
          <cell r="A3223" t="str">
            <v>46.21.056</v>
          </cell>
          <cell r="C3223" t="str">
            <v>Tubo de aço carbono preto sem costura Schedule 40, DN= 2 1/2´ - inclusive conexões</v>
          </cell>
          <cell r="D3223" t="str">
            <v>m</v>
          </cell>
          <cell r="E3223">
            <v>111.33</v>
          </cell>
          <cell r="F3223">
            <v>68.540000000000006</v>
          </cell>
          <cell r="G3223">
            <v>179.87</v>
          </cell>
        </row>
        <row r="3224">
          <cell r="A3224" t="str">
            <v>46.21.060</v>
          </cell>
          <cell r="C3224" t="str">
            <v>Tubo de aço carbono preto sem costura Schedule 40, DN= 3´ - inclusive conexões</v>
          </cell>
          <cell r="D3224" t="str">
            <v>m</v>
          </cell>
          <cell r="E3224">
            <v>125.06</v>
          </cell>
          <cell r="F3224">
            <v>77.099999999999994</v>
          </cell>
          <cell r="G3224">
            <v>202.16</v>
          </cell>
        </row>
        <row r="3225">
          <cell r="A3225" t="str">
            <v>46.21.066</v>
          </cell>
          <cell r="C3225" t="str">
            <v>Tubo de aço carbono preto sem costura Schedule 40, DN= 3 1/2´ - inclusive conexões</v>
          </cell>
          <cell r="D3225" t="str">
            <v>m</v>
          </cell>
          <cell r="E3225">
            <v>180.18</v>
          </cell>
          <cell r="F3225">
            <v>82.25</v>
          </cell>
          <cell r="G3225">
            <v>262.43</v>
          </cell>
        </row>
        <row r="3226">
          <cell r="A3226" t="str">
            <v>46.21.080</v>
          </cell>
          <cell r="C3226" t="str">
            <v>Tubo de aço carbono preto sem costura Schedule 40, DN= 4´ - inclusive conexões</v>
          </cell>
          <cell r="D3226" t="str">
            <v>m</v>
          </cell>
          <cell r="E3226">
            <v>171.92</v>
          </cell>
          <cell r="F3226">
            <v>85.69</v>
          </cell>
          <cell r="G3226">
            <v>257.61</v>
          </cell>
        </row>
        <row r="3227">
          <cell r="A3227" t="str">
            <v>46.21.090</v>
          </cell>
          <cell r="C3227" t="str">
            <v>Tubo de aço carbono preto sem costura Schedule 40, DN= 5´ - inclusive conexões</v>
          </cell>
          <cell r="D3227" t="str">
            <v>m</v>
          </cell>
          <cell r="E3227">
            <v>237.48</v>
          </cell>
          <cell r="F3227">
            <v>90.81</v>
          </cell>
          <cell r="G3227">
            <v>328.29</v>
          </cell>
        </row>
        <row r="3228">
          <cell r="A3228" t="str">
            <v>46.21.100</v>
          </cell>
          <cell r="C3228" t="str">
            <v>Tubo de aço carbono preto sem costura Schedule 40, DN= 6´ - inclusive conexões</v>
          </cell>
          <cell r="D3228" t="str">
            <v>m</v>
          </cell>
          <cell r="E3228">
            <v>340.56</v>
          </cell>
          <cell r="F3228">
            <v>94.25</v>
          </cell>
          <cell r="G3228">
            <v>434.81</v>
          </cell>
        </row>
        <row r="3229">
          <cell r="A3229" t="str">
            <v>46.21.110</v>
          </cell>
          <cell r="C3229" t="str">
            <v>Tubo de aço carbono preto sem costura Schedule 40, DN= 8´ - inclusive conexões</v>
          </cell>
          <cell r="D3229" t="str">
            <v>m</v>
          </cell>
          <cell r="E3229">
            <v>504.85</v>
          </cell>
          <cell r="F3229">
            <v>102.81</v>
          </cell>
          <cell r="G3229">
            <v>607.66</v>
          </cell>
        </row>
        <row r="3230">
          <cell r="A3230" t="str">
            <v>46.21.140</v>
          </cell>
          <cell r="C3230" t="str">
            <v>Tubo de aço carbono preto com costura Schedule 40, DN= 10´ - inclusive conexões</v>
          </cell>
          <cell r="D3230" t="str">
            <v>m</v>
          </cell>
          <cell r="E3230">
            <v>510.19</v>
          </cell>
          <cell r="F3230">
            <v>113.1</v>
          </cell>
          <cell r="G3230">
            <v>623.29</v>
          </cell>
        </row>
        <row r="3231">
          <cell r="A3231" t="str">
            <v>46.21.150</v>
          </cell>
          <cell r="C3231" t="str">
            <v>Tubo de aço carbono preto com costura Schedule 40, DN= 12´ - inclusive conexões</v>
          </cell>
          <cell r="D3231" t="str">
            <v>m</v>
          </cell>
          <cell r="E3231">
            <v>674.61</v>
          </cell>
          <cell r="F3231">
            <v>119.96</v>
          </cell>
          <cell r="G3231">
            <v>794.57</v>
          </cell>
        </row>
        <row r="3232">
          <cell r="A3232" t="str">
            <v>46.23</v>
          </cell>
          <cell r="B3232" t="str">
            <v>Tubulação em concreto para rede de esgoto sanitário</v>
          </cell>
        </row>
        <row r="3233">
          <cell r="A3233" t="str">
            <v>46.23.110</v>
          </cell>
          <cell r="C3233" t="str">
            <v>Tubo de concreto classe EA-3, DN= 400 mm</v>
          </cell>
          <cell r="D3233" t="str">
            <v>m</v>
          </cell>
          <cell r="E3233">
            <v>98.35</v>
          </cell>
          <cell r="F3233">
            <v>11.15</v>
          </cell>
          <cell r="G3233">
            <v>109.5</v>
          </cell>
        </row>
        <row r="3234">
          <cell r="A3234" t="str">
            <v>46.23.120</v>
          </cell>
          <cell r="C3234" t="str">
            <v>Tubo de concreto classe EA-3, DN= 500 mm</v>
          </cell>
          <cell r="D3234" t="str">
            <v>m</v>
          </cell>
          <cell r="E3234">
            <v>121.07</v>
          </cell>
          <cell r="F3234">
            <v>16.73</v>
          </cell>
          <cell r="G3234">
            <v>137.80000000000001</v>
          </cell>
        </row>
        <row r="3235">
          <cell r="A3235" t="str">
            <v>46.23.130</v>
          </cell>
          <cell r="C3235" t="str">
            <v>Tubo de concreto classe EA-3, DN= 600 mm</v>
          </cell>
          <cell r="D3235" t="str">
            <v>m</v>
          </cell>
          <cell r="E3235">
            <v>158.13</v>
          </cell>
          <cell r="F3235">
            <v>19.52</v>
          </cell>
          <cell r="G3235">
            <v>177.65</v>
          </cell>
        </row>
        <row r="3236">
          <cell r="A3236" t="str">
            <v>46.23.140</v>
          </cell>
          <cell r="C3236" t="str">
            <v>Tubo de concreto classe EA-3, DN= 700 mm</v>
          </cell>
          <cell r="D3236" t="str">
            <v>m</v>
          </cell>
          <cell r="E3236">
            <v>223.82</v>
          </cell>
          <cell r="F3236">
            <v>22.3</v>
          </cell>
          <cell r="G3236">
            <v>246.12</v>
          </cell>
        </row>
        <row r="3237">
          <cell r="A3237" t="str">
            <v>46.23.150</v>
          </cell>
          <cell r="C3237" t="str">
            <v>Tubo de concreto classe EA-3, DN= 800 mm</v>
          </cell>
          <cell r="D3237" t="str">
            <v>m</v>
          </cell>
          <cell r="E3237">
            <v>275.52</v>
          </cell>
          <cell r="F3237">
            <v>27.88</v>
          </cell>
          <cell r="G3237">
            <v>303.39999999999998</v>
          </cell>
        </row>
        <row r="3238">
          <cell r="A3238" t="str">
            <v>46.23.160</v>
          </cell>
          <cell r="C3238" t="str">
            <v>Tubo de concreto classe EA-3, DN= 900 mm</v>
          </cell>
          <cell r="D3238" t="str">
            <v>m</v>
          </cell>
          <cell r="E3238">
            <v>348.01</v>
          </cell>
          <cell r="F3238">
            <v>33.46</v>
          </cell>
          <cell r="G3238">
            <v>381.47</v>
          </cell>
        </row>
        <row r="3239">
          <cell r="A3239" t="str">
            <v>46.23.170</v>
          </cell>
          <cell r="C3239" t="str">
            <v>Tubo de concreto classe EA-3, DN= 1000 mm</v>
          </cell>
          <cell r="D3239" t="str">
            <v>m</v>
          </cell>
          <cell r="E3239">
            <v>391.27</v>
          </cell>
          <cell r="F3239">
            <v>41.82</v>
          </cell>
          <cell r="G3239">
            <v>433.09</v>
          </cell>
        </row>
        <row r="3240">
          <cell r="A3240" t="str">
            <v>46.23.180</v>
          </cell>
          <cell r="C3240" t="str">
            <v>Tubo de concreto classe EA-3, DN= 1200 mm</v>
          </cell>
          <cell r="D3240" t="str">
            <v>m</v>
          </cell>
          <cell r="E3240">
            <v>560.87</v>
          </cell>
          <cell r="F3240">
            <v>83.64</v>
          </cell>
          <cell r="G3240">
            <v>644.51</v>
          </cell>
        </row>
        <row r="3241">
          <cell r="A3241" t="str">
            <v>46.26</v>
          </cell>
          <cell r="B3241" t="str">
            <v>Tubulação em ferro fundido predial SMU - esgoto e pluvial</v>
          </cell>
        </row>
        <row r="3242">
          <cell r="A3242" t="str">
            <v>46.26.010</v>
          </cell>
          <cell r="C3242" t="str">
            <v>Tubo em ferro fundido com ponta e ponta, predial SMU, DN= 50 mm</v>
          </cell>
          <cell r="D3242" t="str">
            <v>m</v>
          </cell>
          <cell r="E3242">
            <v>98.51</v>
          </cell>
          <cell r="F3242">
            <v>17.149999999999999</v>
          </cell>
          <cell r="G3242">
            <v>115.66</v>
          </cell>
        </row>
        <row r="3243">
          <cell r="A3243" t="str">
            <v>46.26.020</v>
          </cell>
          <cell r="C3243" t="str">
            <v>Tubo em ferro fundido com ponta e ponta, predial SMU, DN= 75 mm</v>
          </cell>
          <cell r="D3243" t="str">
            <v>m</v>
          </cell>
          <cell r="E3243">
            <v>124.21</v>
          </cell>
          <cell r="F3243">
            <v>17.149999999999999</v>
          </cell>
          <cell r="G3243">
            <v>141.36000000000001</v>
          </cell>
        </row>
        <row r="3244">
          <cell r="A3244" t="str">
            <v>46.26.030</v>
          </cell>
          <cell r="C3244" t="str">
            <v>Tubo em ferro fundido com ponta e ponta, predial SMU, DN= 100 mm</v>
          </cell>
          <cell r="D3244" t="str">
            <v>m</v>
          </cell>
          <cell r="E3244">
            <v>141.68</v>
          </cell>
          <cell r="F3244">
            <v>24.11</v>
          </cell>
          <cell r="G3244">
            <v>165.79</v>
          </cell>
        </row>
        <row r="3245">
          <cell r="A3245" t="str">
            <v>46.26.040</v>
          </cell>
          <cell r="C3245" t="str">
            <v>Tubo em ferro fundido com ponta e ponta, predial SMU, DN= 150 mm</v>
          </cell>
          <cell r="D3245" t="str">
            <v>m</v>
          </cell>
          <cell r="E3245">
            <v>202.53</v>
          </cell>
          <cell r="F3245">
            <v>24.11</v>
          </cell>
          <cell r="G3245">
            <v>226.64</v>
          </cell>
        </row>
        <row r="3246">
          <cell r="A3246" t="str">
            <v>46.26.050</v>
          </cell>
          <cell r="C3246" t="str">
            <v>Tubo em ferro fundido com ponta e ponta, predial SMU, DN= 200 mm</v>
          </cell>
          <cell r="D3246" t="str">
            <v>m</v>
          </cell>
          <cell r="E3246">
            <v>404.95</v>
          </cell>
          <cell r="F3246">
            <v>24.11</v>
          </cell>
          <cell r="G3246">
            <v>429.06</v>
          </cell>
        </row>
        <row r="3247">
          <cell r="A3247" t="str">
            <v>46.26.060</v>
          </cell>
          <cell r="C3247" t="str">
            <v>Junta de união em aço inoxidável para tubo em ferro fundido predial SMU, DN= 50 mm</v>
          </cell>
          <cell r="D3247" t="str">
            <v>un</v>
          </cell>
          <cell r="E3247">
            <v>69.23</v>
          </cell>
          <cell r="F3247">
            <v>13.71</v>
          </cell>
          <cell r="G3247">
            <v>82.94</v>
          </cell>
        </row>
        <row r="3248">
          <cell r="A3248" t="str">
            <v>46.26.070</v>
          </cell>
          <cell r="C3248" t="str">
            <v>Junta de união em aço inoxidável para tubo em ferro fundido predial SMU, DN= 75 mm</v>
          </cell>
          <cell r="D3248" t="str">
            <v>un</v>
          </cell>
          <cell r="E3248">
            <v>82.77</v>
          </cell>
          <cell r="F3248">
            <v>13.71</v>
          </cell>
          <cell r="G3248">
            <v>96.48</v>
          </cell>
        </row>
        <row r="3249">
          <cell r="A3249" t="str">
            <v>46.26.080</v>
          </cell>
          <cell r="C3249" t="str">
            <v>Junta de união em aço inoxidável para tubo em ferro fundido predial SMU, DN= 100 mm</v>
          </cell>
          <cell r="D3249" t="str">
            <v>un</v>
          </cell>
          <cell r="E3249">
            <v>97.19</v>
          </cell>
          <cell r="F3249">
            <v>17.149999999999999</v>
          </cell>
          <cell r="G3249">
            <v>114.34</v>
          </cell>
        </row>
        <row r="3250">
          <cell r="A3250" t="str">
            <v>46.26.090</v>
          </cell>
          <cell r="C3250" t="str">
            <v>Junta de união em aço inoxidável para tubo em ferro fundido predial SMU, DN= 150 mm</v>
          </cell>
          <cell r="D3250" t="str">
            <v>un</v>
          </cell>
          <cell r="E3250">
            <v>179.47</v>
          </cell>
          <cell r="F3250">
            <v>17.149999999999999</v>
          </cell>
          <cell r="G3250">
            <v>196.62</v>
          </cell>
        </row>
        <row r="3251">
          <cell r="A3251" t="str">
            <v>46.26.100</v>
          </cell>
          <cell r="C3251" t="str">
            <v>Junta de união em aço inoxidável para tubo em ferro fundido predial SMU, DN= 200 mm</v>
          </cell>
          <cell r="D3251" t="str">
            <v>un</v>
          </cell>
          <cell r="E3251">
            <v>294.68</v>
          </cell>
          <cell r="F3251">
            <v>17.149999999999999</v>
          </cell>
          <cell r="G3251">
            <v>311.83</v>
          </cell>
        </row>
        <row r="3252">
          <cell r="A3252" t="str">
            <v>46.26.110</v>
          </cell>
          <cell r="C3252" t="str">
            <v>Conjunto de ancoragem para tubo em ferro fundido predial SMU, DN= 50 mm</v>
          </cell>
          <cell r="D3252" t="str">
            <v>cj</v>
          </cell>
          <cell r="E3252">
            <v>857.82</v>
          </cell>
          <cell r="F3252">
            <v>13.71</v>
          </cell>
          <cell r="G3252">
            <v>871.53</v>
          </cell>
        </row>
        <row r="3253">
          <cell r="A3253" t="str">
            <v>46.26.120</v>
          </cell>
          <cell r="C3253" t="str">
            <v>Conjunto de ancoragem para tubo em ferro fundido predial SMU, DN= 75 mm</v>
          </cell>
          <cell r="D3253" t="str">
            <v>cj</v>
          </cell>
          <cell r="E3253">
            <v>907.37</v>
          </cell>
          <cell r="F3253">
            <v>13.71</v>
          </cell>
          <cell r="G3253">
            <v>921.08</v>
          </cell>
        </row>
        <row r="3254">
          <cell r="A3254" t="str">
            <v>46.26.130</v>
          </cell>
          <cell r="C3254" t="str">
            <v>Conjunto de ancoragem para tubo em ferro fundido predial SMU, DN= 100 mm</v>
          </cell>
          <cell r="D3254" t="str">
            <v>cj</v>
          </cell>
          <cell r="E3254">
            <v>885.74</v>
          </cell>
          <cell r="F3254">
            <v>17.149999999999999</v>
          </cell>
          <cell r="G3254">
            <v>902.89</v>
          </cell>
        </row>
        <row r="3255">
          <cell r="A3255" t="str">
            <v>46.26.136</v>
          </cell>
          <cell r="C3255" t="str">
            <v>Conjunto de ancoragem para tubo em ferro fundido predial SMU, DN= 125 mm</v>
          </cell>
          <cell r="D3255" t="str">
            <v>cj</v>
          </cell>
          <cell r="E3255">
            <v>973.42</v>
          </cell>
          <cell r="F3255">
            <v>17.149999999999999</v>
          </cell>
          <cell r="G3255">
            <v>990.57</v>
          </cell>
        </row>
        <row r="3256">
          <cell r="A3256" t="str">
            <v>46.26.140</v>
          </cell>
          <cell r="C3256" t="str">
            <v>Conjunto de ancoragem para tubo em ferro fundido predial SMU, DN= 150 mm</v>
          </cell>
          <cell r="D3256" t="str">
            <v>cj</v>
          </cell>
          <cell r="E3256">
            <v>1371.52</v>
          </cell>
          <cell r="F3256">
            <v>17.149999999999999</v>
          </cell>
          <cell r="G3256">
            <v>1388.67</v>
          </cell>
        </row>
        <row r="3257">
          <cell r="A3257" t="str">
            <v>46.26.150</v>
          </cell>
          <cell r="C3257" t="str">
            <v>Conjunto de ancoragem para tubo em ferro fundido predial SMU, DN= 200 mm</v>
          </cell>
          <cell r="D3257" t="str">
            <v>cj</v>
          </cell>
          <cell r="E3257">
            <v>1957.81</v>
          </cell>
          <cell r="F3257">
            <v>17.149999999999999</v>
          </cell>
          <cell r="G3257">
            <v>1974.96</v>
          </cell>
        </row>
        <row r="3258">
          <cell r="A3258" t="str">
            <v>46.26.200</v>
          </cell>
          <cell r="C3258" t="str">
            <v>Tubo em ferro fundido com ponta e ponta, predial SMU, DN= 125 mm</v>
          </cell>
          <cell r="D3258" t="str">
            <v>m</v>
          </cell>
          <cell r="E3258">
            <v>249.11</v>
          </cell>
          <cell r="F3258">
            <v>24.11</v>
          </cell>
          <cell r="G3258">
            <v>273.22000000000003</v>
          </cell>
        </row>
        <row r="3259">
          <cell r="A3259" t="str">
            <v>46.26.210</v>
          </cell>
          <cell r="C3259" t="str">
            <v>Tubo em ferro fundido com ponta e ponta, predial SMU, DN= 250 mm</v>
          </cell>
          <cell r="D3259" t="str">
            <v>m</v>
          </cell>
          <cell r="E3259">
            <v>542.52</v>
          </cell>
          <cell r="F3259">
            <v>24.11</v>
          </cell>
          <cell r="G3259">
            <v>566.63</v>
          </cell>
        </row>
        <row r="3260">
          <cell r="A3260" t="str">
            <v>46.26.400</v>
          </cell>
          <cell r="C3260" t="str">
            <v>Joelho 45° em ferro fundido, predial SMU, DN= 50 mm</v>
          </cell>
          <cell r="D3260" t="str">
            <v>un</v>
          </cell>
          <cell r="E3260">
            <v>94.81</v>
          </cell>
          <cell r="F3260">
            <v>13.71</v>
          </cell>
          <cell r="G3260">
            <v>108.52</v>
          </cell>
        </row>
        <row r="3261">
          <cell r="A3261" t="str">
            <v>46.26.410</v>
          </cell>
          <cell r="C3261" t="str">
            <v>Joelho 45° em ferro fundido, predial SMU, DN= 75 mm</v>
          </cell>
          <cell r="D3261" t="str">
            <v>un</v>
          </cell>
          <cell r="E3261">
            <v>125.02</v>
          </cell>
          <cell r="F3261">
            <v>13.71</v>
          </cell>
          <cell r="G3261">
            <v>138.72999999999999</v>
          </cell>
        </row>
        <row r="3262">
          <cell r="A3262" t="str">
            <v>46.26.420</v>
          </cell>
          <cell r="C3262" t="str">
            <v>Joelho 45° em ferro fundido, predial SMU, DN= 100 mm</v>
          </cell>
          <cell r="D3262" t="str">
            <v>un</v>
          </cell>
          <cell r="E3262">
            <v>132.57</v>
          </cell>
          <cell r="F3262">
            <v>17.149999999999999</v>
          </cell>
          <cell r="G3262">
            <v>149.72</v>
          </cell>
        </row>
        <row r="3263">
          <cell r="A3263" t="str">
            <v>46.26.426</v>
          </cell>
          <cell r="C3263" t="str">
            <v>Joelho 45° em ferro fundido, predial SMU, DN= 125 mm</v>
          </cell>
          <cell r="D3263" t="str">
            <v>un</v>
          </cell>
          <cell r="E3263">
            <v>219.32</v>
          </cell>
          <cell r="F3263">
            <v>17.149999999999999</v>
          </cell>
          <cell r="G3263">
            <v>236.47</v>
          </cell>
        </row>
        <row r="3264">
          <cell r="A3264" t="str">
            <v>46.26.430</v>
          </cell>
          <cell r="C3264" t="str">
            <v>Joelho 45° em ferro fundido, predial SMU, DN= 150 mm</v>
          </cell>
          <cell r="D3264" t="str">
            <v>un</v>
          </cell>
          <cell r="E3264">
            <v>236.37</v>
          </cell>
          <cell r="F3264">
            <v>17.149999999999999</v>
          </cell>
          <cell r="G3264">
            <v>253.52</v>
          </cell>
        </row>
        <row r="3265">
          <cell r="A3265" t="str">
            <v>46.26.440</v>
          </cell>
          <cell r="C3265" t="str">
            <v>Joelho 45° em ferro fundido, predial SMU, DN= 200 mm</v>
          </cell>
          <cell r="D3265" t="str">
            <v>un</v>
          </cell>
          <cell r="E3265">
            <v>511.89</v>
          </cell>
          <cell r="F3265">
            <v>17.149999999999999</v>
          </cell>
          <cell r="G3265">
            <v>529.04</v>
          </cell>
        </row>
        <row r="3266">
          <cell r="A3266" t="str">
            <v>46.26.460</v>
          </cell>
          <cell r="C3266" t="str">
            <v>Joelho 88° em ferro fundido, predial SMU, DN= 50 mm</v>
          </cell>
          <cell r="D3266" t="str">
            <v>un</v>
          </cell>
          <cell r="E3266">
            <v>114.57</v>
          </cell>
          <cell r="F3266">
            <v>13.71</v>
          </cell>
          <cell r="G3266">
            <v>128.28</v>
          </cell>
        </row>
        <row r="3267">
          <cell r="A3267" t="str">
            <v>46.26.470</v>
          </cell>
          <cell r="C3267" t="str">
            <v>Joelho 88° em ferro fundido, predial SMU, DN= 75 mm</v>
          </cell>
          <cell r="D3267" t="str">
            <v>un</v>
          </cell>
          <cell r="E3267">
            <v>127.09</v>
          </cell>
          <cell r="F3267">
            <v>13.71</v>
          </cell>
          <cell r="G3267">
            <v>140.80000000000001</v>
          </cell>
        </row>
        <row r="3268">
          <cell r="A3268" t="str">
            <v>46.26.480</v>
          </cell>
          <cell r="C3268" t="str">
            <v>Joelho 88° em ferro fundido, predial SMU, DN= 100 mm</v>
          </cell>
          <cell r="D3268" t="str">
            <v>un</v>
          </cell>
          <cell r="E3268">
            <v>133.27000000000001</v>
          </cell>
          <cell r="F3268">
            <v>17.149999999999999</v>
          </cell>
          <cell r="G3268">
            <v>150.41999999999999</v>
          </cell>
        </row>
        <row r="3269">
          <cell r="A3269" t="str">
            <v>46.26.490</v>
          </cell>
          <cell r="C3269" t="str">
            <v>Joelho 88° em ferro fundido, predial SMU, DN= 150 mm</v>
          </cell>
          <cell r="D3269" t="str">
            <v>un</v>
          </cell>
          <cell r="E3269">
            <v>329.43</v>
          </cell>
          <cell r="F3269">
            <v>17.149999999999999</v>
          </cell>
          <cell r="G3269">
            <v>346.58</v>
          </cell>
        </row>
        <row r="3270">
          <cell r="A3270" t="str">
            <v>46.26.500</v>
          </cell>
          <cell r="C3270" t="str">
            <v>Joelho 88° em ferro fundido, predial SMU, DN= 200 mm</v>
          </cell>
          <cell r="D3270" t="str">
            <v>un</v>
          </cell>
          <cell r="E3270">
            <v>526.36</v>
          </cell>
          <cell r="F3270">
            <v>17.149999999999999</v>
          </cell>
          <cell r="G3270">
            <v>543.51</v>
          </cell>
        </row>
        <row r="3271">
          <cell r="A3271" t="str">
            <v>46.26.510</v>
          </cell>
          <cell r="C3271" t="str">
            <v>Junção 45° em ferro fundido, predial SMU, DN= 50 x 50 mm</v>
          </cell>
          <cell r="D3271" t="str">
            <v>un</v>
          </cell>
          <cell r="E3271">
            <v>163.26</v>
          </cell>
          <cell r="F3271">
            <v>13.71</v>
          </cell>
          <cell r="G3271">
            <v>176.97</v>
          </cell>
        </row>
        <row r="3272">
          <cell r="A3272" t="str">
            <v>46.26.516</v>
          </cell>
          <cell r="C3272" t="str">
            <v>Junção 45° em ferro fundido, predial SMU, DN= 75 x 50 mm</v>
          </cell>
          <cell r="D3272" t="str">
            <v>un</v>
          </cell>
          <cell r="E3272">
            <v>190.09</v>
          </cell>
          <cell r="F3272">
            <v>13.71</v>
          </cell>
          <cell r="G3272">
            <v>203.8</v>
          </cell>
        </row>
        <row r="3273">
          <cell r="A3273" t="str">
            <v>46.26.520</v>
          </cell>
          <cell r="C3273" t="str">
            <v>Junção 45° em ferro fundido, predial SMU, DN= 75 x 75 mm</v>
          </cell>
          <cell r="D3273" t="str">
            <v>un</v>
          </cell>
          <cell r="E3273">
            <v>204.1</v>
          </cell>
          <cell r="F3273">
            <v>13.71</v>
          </cell>
          <cell r="G3273">
            <v>217.81</v>
          </cell>
        </row>
        <row r="3274">
          <cell r="A3274" t="str">
            <v>46.26.540</v>
          </cell>
          <cell r="C3274" t="str">
            <v>Junção 45° em ferro fundido, predial SMU, DN= 100 x 75 mm</v>
          </cell>
          <cell r="D3274" t="str">
            <v>un</v>
          </cell>
          <cell r="E3274">
            <v>244.45</v>
          </cell>
          <cell r="F3274">
            <v>17.149999999999999</v>
          </cell>
          <cell r="G3274">
            <v>261.60000000000002</v>
          </cell>
        </row>
        <row r="3275">
          <cell r="A3275" t="str">
            <v>46.26.550</v>
          </cell>
          <cell r="C3275" t="str">
            <v>Junção 45° em ferro fundido, predial SMU, DN= 100 x 100 mm</v>
          </cell>
          <cell r="D3275" t="str">
            <v>un</v>
          </cell>
          <cell r="E3275">
            <v>252.06</v>
          </cell>
          <cell r="F3275">
            <v>17.149999999999999</v>
          </cell>
          <cell r="G3275">
            <v>269.20999999999998</v>
          </cell>
        </row>
        <row r="3276">
          <cell r="A3276" t="str">
            <v>46.26.560</v>
          </cell>
          <cell r="C3276" t="str">
            <v>Junção 45° em ferro fundido, predial SMU, DN= 150 x 150 mm</v>
          </cell>
          <cell r="D3276" t="str">
            <v>un</v>
          </cell>
          <cell r="E3276">
            <v>568.51</v>
          </cell>
          <cell r="F3276">
            <v>17.149999999999999</v>
          </cell>
          <cell r="G3276">
            <v>585.66</v>
          </cell>
        </row>
        <row r="3277">
          <cell r="A3277" t="str">
            <v>46.26.580</v>
          </cell>
          <cell r="C3277" t="str">
            <v>Junta de união em aço inoxidável para tubo em ferro fundido predial SMU, DN= 125 mm</v>
          </cell>
          <cell r="D3277" t="str">
            <v>un</v>
          </cell>
          <cell r="E3277">
            <v>167.75</v>
          </cell>
          <cell r="F3277">
            <v>17.149999999999999</v>
          </cell>
          <cell r="G3277">
            <v>184.9</v>
          </cell>
        </row>
        <row r="3278">
          <cell r="A3278" t="str">
            <v>46.26.590</v>
          </cell>
          <cell r="C3278" t="str">
            <v>Junta de união em aço inoxidável para tubo em ferro fundido predial SMU, DN= 250 mm</v>
          </cell>
          <cell r="D3278" t="str">
            <v>un</v>
          </cell>
          <cell r="E3278">
            <v>427.15</v>
          </cell>
          <cell r="F3278">
            <v>17.149999999999999</v>
          </cell>
          <cell r="G3278">
            <v>444.3</v>
          </cell>
        </row>
        <row r="3279">
          <cell r="A3279" t="str">
            <v>46.26.600</v>
          </cell>
          <cell r="C3279" t="str">
            <v>Redução excêntrica em ferro fundido, predial SMU, DN= 75 x 50 mm</v>
          </cell>
          <cell r="D3279" t="str">
            <v>un</v>
          </cell>
          <cell r="E3279">
            <v>125.99</v>
          </cell>
          <cell r="F3279">
            <v>13.71</v>
          </cell>
          <cell r="G3279">
            <v>139.69999999999999</v>
          </cell>
        </row>
        <row r="3280">
          <cell r="A3280" t="str">
            <v>46.26.610</v>
          </cell>
          <cell r="C3280" t="str">
            <v>Redução excêntrica em ferro fundido, predial SMU, DN= 100 x 75 mm</v>
          </cell>
          <cell r="D3280" t="str">
            <v>un</v>
          </cell>
          <cell r="E3280">
            <v>149.25</v>
          </cell>
          <cell r="F3280">
            <v>17.149999999999999</v>
          </cell>
          <cell r="G3280">
            <v>166.4</v>
          </cell>
        </row>
        <row r="3281">
          <cell r="A3281" t="str">
            <v>46.26.612</v>
          </cell>
          <cell r="C3281" t="str">
            <v>Redução excêntrica em ferro fundido, predial SMU, DN= 125 x 75 mm</v>
          </cell>
          <cell r="D3281" t="str">
            <v>un</v>
          </cell>
          <cell r="E3281">
            <v>170.22</v>
          </cell>
          <cell r="F3281">
            <v>17.149999999999999</v>
          </cell>
          <cell r="G3281">
            <v>187.37</v>
          </cell>
        </row>
        <row r="3282">
          <cell r="A3282" t="str">
            <v>46.26.614</v>
          </cell>
          <cell r="C3282" t="str">
            <v>Redução excêntrica em ferro fundido, predial SMU, DN= 125 x 100 mm</v>
          </cell>
          <cell r="D3282" t="str">
            <v>un</v>
          </cell>
          <cell r="E3282">
            <v>170.78</v>
          </cell>
          <cell r="F3282">
            <v>17.149999999999999</v>
          </cell>
          <cell r="G3282">
            <v>187.93</v>
          </cell>
        </row>
        <row r="3283">
          <cell r="A3283" t="str">
            <v>46.26.616</v>
          </cell>
          <cell r="C3283" t="str">
            <v>Redução excêntrica em ferro fundido, predial SMU, DN= 150 x 75 mm</v>
          </cell>
          <cell r="D3283" t="str">
            <v>un</v>
          </cell>
          <cell r="E3283">
            <v>319.02</v>
          </cell>
          <cell r="F3283">
            <v>17.149999999999999</v>
          </cell>
          <cell r="G3283">
            <v>336.17</v>
          </cell>
        </row>
        <row r="3284">
          <cell r="A3284" t="str">
            <v>46.26.632</v>
          </cell>
          <cell r="C3284" t="str">
            <v>Redução excêntrica em ferro fundido, predial SMU, DN= 150 x 100 mm</v>
          </cell>
          <cell r="D3284" t="str">
            <v>un</v>
          </cell>
          <cell r="E3284">
            <v>402.58</v>
          </cell>
          <cell r="F3284">
            <v>17.149999999999999</v>
          </cell>
          <cell r="G3284">
            <v>419.73</v>
          </cell>
        </row>
        <row r="3285">
          <cell r="A3285" t="str">
            <v>46.26.636</v>
          </cell>
          <cell r="C3285" t="str">
            <v>Redução excêntrica em ferro fundido, predial SMU, DN= 200 x 125 mm</v>
          </cell>
          <cell r="D3285" t="str">
            <v>un</v>
          </cell>
          <cell r="E3285">
            <v>417.61</v>
          </cell>
          <cell r="F3285">
            <v>17.149999999999999</v>
          </cell>
          <cell r="G3285">
            <v>434.76</v>
          </cell>
        </row>
        <row r="3286">
          <cell r="A3286" t="str">
            <v>46.26.640</v>
          </cell>
          <cell r="C3286" t="str">
            <v>Redução excêntrica em ferro fundido, predial SMU, DN= 200 x 150 mm</v>
          </cell>
          <cell r="D3286" t="str">
            <v>un</v>
          </cell>
          <cell r="E3286">
            <v>436.43</v>
          </cell>
          <cell r="F3286">
            <v>17.149999999999999</v>
          </cell>
          <cell r="G3286">
            <v>453.58</v>
          </cell>
        </row>
        <row r="3287">
          <cell r="A3287" t="str">
            <v>46.26.690</v>
          </cell>
          <cell r="C3287" t="str">
            <v>Redução excêntrica em ferro fundido, predial SMU, DN= 250 x 200 mm</v>
          </cell>
          <cell r="D3287" t="str">
            <v>un</v>
          </cell>
          <cell r="E3287">
            <v>849.3</v>
          </cell>
          <cell r="F3287">
            <v>17.149999999999999</v>
          </cell>
          <cell r="G3287">
            <v>866.45</v>
          </cell>
        </row>
        <row r="3288">
          <cell r="A3288" t="str">
            <v>46.26.700</v>
          </cell>
          <cell r="C3288" t="str">
            <v>Te de visita em ferro fundido, predial SMU, DN= 75 mm</v>
          </cell>
          <cell r="D3288" t="str">
            <v>un</v>
          </cell>
          <cell r="E3288">
            <v>413.46</v>
          </cell>
          <cell r="F3288">
            <v>13.71</v>
          </cell>
          <cell r="G3288">
            <v>427.17</v>
          </cell>
        </row>
        <row r="3289">
          <cell r="A3289" t="str">
            <v>46.26.710</v>
          </cell>
          <cell r="C3289" t="str">
            <v>Te de visita em ferro fundido, predial SMU, DN= 100 mm</v>
          </cell>
          <cell r="D3289" t="str">
            <v>un</v>
          </cell>
          <cell r="E3289">
            <v>526.76</v>
          </cell>
          <cell r="F3289">
            <v>17.149999999999999</v>
          </cell>
          <cell r="G3289">
            <v>543.91</v>
          </cell>
        </row>
        <row r="3290">
          <cell r="A3290" t="str">
            <v>46.26.720</v>
          </cell>
          <cell r="C3290" t="str">
            <v>Te de visita em ferro fundido, predial SMU, DN= 125 mm</v>
          </cell>
          <cell r="D3290" t="str">
            <v>un</v>
          </cell>
          <cell r="E3290">
            <v>733.06</v>
          </cell>
          <cell r="F3290">
            <v>17.149999999999999</v>
          </cell>
          <cell r="G3290">
            <v>750.21</v>
          </cell>
        </row>
        <row r="3291">
          <cell r="A3291" t="str">
            <v>46.26.730</v>
          </cell>
          <cell r="C3291" t="str">
            <v>Te de visita em ferro fundido, predial SMU, DN= 150 mm</v>
          </cell>
          <cell r="D3291" t="str">
            <v>un</v>
          </cell>
          <cell r="E3291">
            <v>1084.47</v>
          </cell>
          <cell r="F3291">
            <v>17.149999999999999</v>
          </cell>
          <cell r="G3291">
            <v>1101.6199999999999</v>
          </cell>
        </row>
        <row r="3292">
          <cell r="A3292" t="str">
            <v>46.26.740</v>
          </cell>
          <cell r="C3292" t="str">
            <v>Te de visita em ferro fundido, predial SMU, DN= 200 mm</v>
          </cell>
          <cell r="D3292" t="str">
            <v>un</v>
          </cell>
          <cell r="E3292">
            <v>1975.89</v>
          </cell>
          <cell r="F3292">
            <v>17.149999999999999</v>
          </cell>
          <cell r="G3292">
            <v>1993.04</v>
          </cell>
        </row>
        <row r="3293">
          <cell r="A3293" t="str">
            <v>46.26.800</v>
          </cell>
          <cell r="C3293" t="str">
            <v>Abraçadeira dentada para travamento em aço inoxidável, com parafuso de aço zincado, para tubo em ferro fundido predial SMU, DN= 50 mm</v>
          </cell>
          <cell r="D3293" t="str">
            <v>un</v>
          </cell>
          <cell r="E3293">
            <v>325.39999999999998</v>
          </cell>
          <cell r="F3293">
            <v>13.71</v>
          </cell>
          <cell r="G3293">
            <v>339.11</v>
          </cell>
        </row>
        <row r="3294">
          <cell r="A3294" t="str">
            <v>46.26.810</v>
          </cell>
          <cell r="C3294" t="str">
            <v>Abraçadeira dentada para travamento em aço inoxidável, com parafuso de aço zincado, para tubo em ferro fundido predial SMU, DN= 75 mm</v>
          </cell>
          <cell r="D3294" t="str">
            <v>un</v>
          </cell>
          <cell r="E3294">
            <v>355.37</v>
          </cell>
          <cell r="F3294">
            <v>13.71</v>
          </cell>
          <cell r="G3294">
            <v>369.08</v>
          </cell>
        </row>
        <row r="3295">
          <cell r="A3295" t="str">
            <v>46.26.820</v>
          </cell>
          <cell r="C3295" t="str">
            <v>Abraçadeira dentada para travamento em aço inoxidável, com parafuso de aço zincado, para tubo em ferro fundido predial SMU, DN= 100 mm</v>
          </cell>
          <cell r="D3295" t="str">
            <v>un</v>
          </cell>
          <cell r="E3295">
            <v>440.11</v>
          </cell>
          <cell r="F3295">
            <v>17.149999999999999</v>
          </cell>
          <cell r="G3295">
            <v>457.26</v>
          </cell>
        </row>
        <row r="3296">
          <cell r="A3296" t="str">
            <v>46.26.830</v>
          </cell>
          <cell r="C3296" t="str">
            <v>Abraçadeira dentada para travamento em aço inoxidável, com parafuso de aço zincado, para tubo em ferro fundido predial SMU, DN= 150 mm</v>
          </cell>
          <cell r="D3296" t="str">
            <v>un</v>
          </cell>
          <cell r="E3296">
            <v>568.76</v>
          </cell>
          <cell r="F3296">
            <v>17.149999999999999</v>
          </cell>
          <cell r="G3296">
            <v>585.91</v>
          </cell>
        </row>
        <row r="3297">
          <cell r="A3297" t="str">
            <v>46.26.840</v>
          </cell>
          <cell r="C3297" t="str">
            <v>Tampão simples em ferro fundido, predial SMU, DN= 150 mm</v>
          </cell>
          <cell r="D3297" t="str">
            <v>un</v>
          </cell>
          <cell r="E3297">
            <v>215.3</v>
          </cell>
          <cell r="F3297">
            <v>17.149999999999999</v>
          </cell>
          <cell r="G3297">
            <v>232.45</v>
          </cell>
        </row>
        <row r="3298">
          <cell r="A3298" t="str">
            <v>46.26.843</v>
          </cell>
          <cell r="C3298" t="str">
            <v>Tampão simples em ferro fundido, predial SMU, DN= 200 mm</v>
          </cell>
          <cell r="D3298" t="str">
            <v>un</v>
          </cell>
          <cell r="E3298">
            <v>504.51</v>
          </cell>
          <cell r="F3298">
            <v>17.149999999999999</v>
          </cell>
          <cell r="G3298">
            <v>521.66</v>
          </cell>
        </row>
        <row r="3299">
          <cell r="A3299" t="str">
            <v>46.26.900</v>
          </cell>
          <cell r="C3299" t="str">
            <v>Junção 45° em ferro fundido, predial SMU, DN= 125 x 100 mm</v>
          </cell>
          <cell r="D3299" t="str">
            <v>un</v>
          </cell>
          <cell r="E3299">
            <v>449.89</v>
          </cell>
          <cell r="F3299">
            <v>17.149999999999999</v>
          </cell>
          <cell r="G3299">
            <v>467.04</v>
          </cell>
        </row>
        <row r="3300">
          <cell r="A3300" t="str">
            <v>46.26.910</v>
          </cell>
          <cell r="C3300" t="str">
            <v>Junção 45° em ferro fundido, predial SMU, DN= 150 x 100 mm</v>
          </cell>
          <cell r="D3300" t="str">
            <v>un</v>
          </cell>
          <cell r="E3300">
            <v>661.4</v>
          </cell>
          <cell r="F3300">
            <v>17.149999999999999</v>
          </cell>
          <cell r="G3300">
            <v>678.55</v>
          </cell>
        </row>
        <row r="3301">
          <cell r="A3301" t="str">
            <v>46.26.920</v>
          </cell>
          <cell r="C3301" t="str">
            <v>Junção 45° em ferro fundido, predial SMU, DN= 200 x 100 mm</v>
          </cell>
          <cell r="D3301" t="str">
            <v>un</v>
          </cell>
          <cell r="E3301">
            <v>1388.2</v>
          </cell>
          <cell r="F3301">
            <v>17.149999999999999</v>
          </cell>
          <cell r="G3301">
            <v>1405.35</v>
          </cell>
        </row>
        <row r="3302">
          <cell r="A3302" t="str">
            <v>46.26.930</v>
          </cell>
          <cell r="C3302" t="str">
            <v>Junção 45° em ferro fundido, predial SMU, DN= 200 x 200 mm</v>
          </cell>
          <cell r="D3302" t="str">
            <v>un</v>
          </cell>
          <cell r="E3302">
            <v>2523.19</v>
          </cell>
          <cell r="F3302">
            <v>17.149999999999999</v>
          </cell>
          <cell r="G3302">
            <v>2540.34</v>
          </cell>
        </row>
        <row r="3303">
          <cell r="A3303" t="str">
            <v>46.27</v>
          </cell>
          <cell r="B3303" t="str">
            <v>Tubulação em cobre, para sistema de ar condicionado</v>
          </cell>
        </row>
        <row r="3304">
          <cell r="A3304" t="str">
            <v>46.27.050</v>
          </cell>
          <cell r="C3304" t="str">
            <v>Tubo de cobre flexível, espessura 1/32" - diâmetro 3/16", inclusive conexões</v>
          </cell>
          <cell r="D3304" t="str">
            <v>m</v>
          </cell>
          <cell r="E3304">
            <v>5.14</v>
          </cell>
          <cell r="F3304">
            <v>5.66</v>
          </cell>
          <cell r="G3304">
            <v>10.8</v>
          </cell>
        </row>
        <row r="3305">
          <cell r="A3305" t="str">
            <v>46.27.060</v>
          </cell>
          <cell r="C3305" t="str">
            <v>Tubo de cobre flexível, espessura 1/32" - diâmetro 1/4", inclusive conexões</v>
          </cell>
          <cell r="D3305" t="str">
            <v>m</v>
          </cell>
          <cell r="E3305">
            <v>6.97</v>
          </cell>
          <cell r="F3305">
            <v>5.66</v>
          </cell>
          <cell r="G3305">
            <v>12.63</v>
          </cell>
        </row>
        <row r="3306">
          <cell r="A3306" t="str">
            <v>46.27.070</v>
          </cell>
          <cell r="C3306" t="str">
            <v>Tubo de cobre flexível, espessura 1/32" - diâmetro 5/16", inclusive conexões</v>
          </cell>
          <cell r="D3306" t="str">
            <v>m</v>
          </cell>
          <cell r="E3306">
            <v>9.5399999999999991</v>
          </cell>
          <cell r="F3306">
            <v>5.66</v>
          </cell>
          <cell r="G3306">
            <v>15.2</v>
          </cell>
        </row>
        <row r="3307">
          <cell r="A3307" t="str">
            <v>46.27.080</v>
          </cell>
          <cell r="C3307" t="str">
            <v>Tubo de cobre flexível, espessura 1/32" - diâmetro 3/8", inclusive conexões</v>
          </cell>
          <cell r="D3307" t="str">
            <v>m</v>
          </cell>
          <cell r="E3307">
            <v>11.11</v>
          </cell>
          <cell r="F3307">
            <v>8.56</v>
          </cell>
          <cell r="G3307">
            <v>19.670000000000002</v>
          </cell>
        </row>
        <row r="3308">
          <cell r="A3308" t="str">
            <v>46.27.090</v>
          </cell>
          <cell r="C3308" t="str">
            <v>Tubo de cobre flexível, espessura 1/32" - diâmetro 1/2", inclusive conexões</v>
          </cell>
          <cell r="D3308" t="str">
            <v>m</v>
          </cell>
          <cell r="E3308">
            <v>15.1</v>
          </cell>
          <cell r="F3308">
            <v>8.56</v>
          </cell>
          <cell r="G3308">
            <v>23.66</v>
          </cell>
        </row>
        <row r="3309">
          <cell r="A3309" t="str">
            <v>46.27.100</v>
          </cell>
          <cell r="C3309" t="str">
            <v>Tubo de cobre flexível, espessura 1/32" - diâmetro 5/8", inclusive conexões</v>
          </cell>
          <cell r="D3309" t="str">
            <v>m</v>
          </cell>
          <cell r="E3309">
            <v>19.04</v>
          </cell>
          <cell r="F3309">
            <v>8.56</v>
          </cell>
          <cell r="G3309">
            <v>27.6</v>
          </cell>
        </row>
        <row r="3310">
          <cell r="A3310" t="str">
            <v>46.27.110</v>
          </cell>
          <cell r="C3310" t="str">
            <v>Tubo de cobre flexível, espessura 1/32" - diâmetro 3/4", inclusive conexões</v>
          </cell>
          <cell r="D3310" t="str">
            <v>m</v>
          </cell>
          <cell r="E3310">
            <v>22.69</v>
          </cell>
          <cell r="F3310">
            <v>8.56</v>
          </cell>
          <cell r="G3310">
            <v>31.25</v>
          </cell>
        </row>
        <row r="3311">
          <cell r="A3311" t="str">
            <v>46.32</v>
          </cell>
          <cell r="B3311" t="str">
            <v>Tubulação em cobre rígido, para sistema VRF de ar condicionado</v>
          </cell>
        </row>
        <row r="3312">
          <cell r="A3312" t="str">
            <v>46.32.001</v>
          </cell>
          <cell r="C3312" t="str">
            <v>Tubo de cobre sem costura, rígido, espessura 1/16" - diâmetro 3/8", inclusive conexões</v>
          </cell>
          <cell r="D3312" t="str">
            <v>m</v>
          </cell>
          <cell r="E3312">
            <v>29.75</v>
          </cell>
          <cell r="F3312">
            <v>12.34</v>
          </cell>
          <cell r="G3312">
            <v>42.09</v>
          </cell>
        </row>
        <row r="3313">
          <cell r="A3313" t="str">
            <v>46.32.002</v>
          </cell>
          <cell r="C3313" t="str">
            <v>Tubo de cobre sem costura, rígido, espessura 1/16" - diâmetro 1/2", inclusive conexões</v>
          </cell>
          <cell r="D3313" t="str">
            <v>m</v>
          </cell>
          <cell r="E3313">
            <v>39.479999999999997</v>
          </cell>
          <cell r="F3313">
            <v>12.34</v>
          </cell>
          <cell r="G3313">
            <v>51.82</v>
          </cell>
        </row>
        <row r="3314">
          <cell r="A3314" t="str">
            <v>46.32.003</v>
          </cell>
          <cell r="C3314" t="str">
            <v>Tubo de cobre sem costura, rígido, espessura 1/16" - diâmetro 5/8", inclusive conexões</v>
          </cell>
          <cell r="D3314" t="str">
            <v>m</v>
          </cell>
          <cell r="E3314">
            <v>52.7</v>
          </cell>
          <cell r="F3314">
            <v>12.34</v>
          </cell>
          <cell r="G3314">
            <v>65.040000000000006</v>
          </cell>
        </row>
        <row r="3315">
          <cell r="A3315" t="str">
            <v>46.32.004</v>
          </cell>
          <cell r="C3315" t="str">
            <v>Tubo de cobre sem costura, rígido, espessura 1/16" - diâmetro 3/4", inclusive conexões</v>
          </cell>
          <cell r="D3315" t="str">
            <v>m</v>
          </cell>
          <cell r="E3315">
            <v>58.31</v>
          </cell>
          <cell r="F3315">
            <v>12.34</v>
          </cell>
          <cell r="G3315">
            <v>70.650000000000006</v>
          </cell>
        </row>
        <row r="3316">
          <cell r="A3316" t="str">
            <v>46.32.005</v>
          </cell>
          <cell r="C3316" t="str">
            <v>Tubo de cobre sem costura, rígido, espessura 1/16" - diâmetro 7/8", inclusive conexões</v>
          </cell>
          <cell r="D3316" t="str">
            <v>m</v>
          </cell>
          <cell r="E3316">
            <v>76.040000000000006</v>
          </cell>
          <cell r="F3316">
            <v>12.34</v>
          </cell>
          <cell r="G3316">
            <v>88.38</v>
          </cell>
        </row>
        <row r="3317">
          <cell r="A3317" t="str">
            <v>46.32.006</v>
          </cell>
          <cell r="C3317" t="str">
            <v>Tubo de cobre sem costura, rígido, espessura 1/16" - diâmetro 1", inclusive conexões</v>
          </cell>
          <cell r="D3317" t="str">
            <v>m</v>
          </cell>
          <cell r="E3317">
            <v>87.32</v>
          </cell>
          <cell r="F3317">
            <v>12.34</v>
          </cell>
          <cell r="G3317">
            <v>99.66</v>
          </cell>
        </row>
        <row r="3318">
          <cell r="A3318" t="str">
            <v>46.32.007</v>
          </cell>
          <cell r="C3318" t="str">
            <v>Tubo de cobre sem costura, rígido, espessura 1/16" - diâmetro 1.1/8", inclusive conexões</v>
          </cell>
          <cell r="D3318" t="str">
            <v>m</v>
          </cell>
          <cell r="E3318">
            <v>99.03</v>
          </cell>
          <cell r="F3318">
            <v>12.34</v>
          </cell>
          <cell r="G3318">
            <v>111.37</v>
          </cell>
        </row>
        <row r="3319">
          <cell r="A3319" t="str">
            <v>46.32.008</v>
          </cell>
          <cell r="C3319" t="str">
            <v>Tubo de cobre sem costura, rígido, espessura 1/16" - diâmetro 1.1/4", inclusive conexões</v>
          </cell>
          <cell r="D3319" t="str">
            <v>m</v>
          </cell>
          <cell r="E3319">
            <v>103.63</v>
          </cell>
          <cell r="F3319">
            <v>12.34</v>
          </cell>
          <cell r="G3319">
            <v>115.97</v>
          </cell>
        </row>
        <row r="3320">
          <cell r="A3320" t="str">
            <v>46.32.009</v>
          </cell>
          <cell r="C3320" t="str">
            <v>Tubo de cobre sem costura, rígido, espessura 1/16" - diâmetro 1.3/8", inclusive conexões</v>
          </cell>
          <cell r="D3320" t="str">
            <v>m</v>
          </cell>
          <cell r="E3320">
            <v>122.34</v>
          </cell>
          <cell r="F3320">
            <v>12.34</v>
          </cell>
          <cell r="G3320">
            <v>134.68</v>
          </cell>
        </row>
        <row r="3321">
          <cell r="A3321" t="str">
            <v>46.32.010</v>
          </cell>
          <cell r="C3321" t="str">
            <v>Tubo de cobre sem costura, rígido, espessura 1/16" - diâmetro 1.1/2", inclusive conexões</v>
          </cell>
          <cell r="D3321" t="str">
            <v>m</v>
          </cell>
          <cell r="E3321">
            <v>133.75</v>
          </cell>
          <cell r="F3321">
            <v>12.34</v>
          </cell>
          <cell r="G3321">
            <v>146.09</v>
          </cell>
        </row>
        <row r="3322">
          <cell r="A3322" t="str">
            <v>46.32.011</v>
          </cell>
          <cell r="C3322" t="str">
            <v>Tubo de cobre sem costura, rígido, espessura 1/16" - diâmetro 1.5/8", inclusive conexões</v>
          </cell>
          <cell r="D3322" t="str">
            <v>m</v>
          </cell>
          <cell r="E3322">
            <v>145.66999999999999</v>
          </cell>
          <cell r="F3322">
            <v>12.34</v>
          </cell>
          <cell r="G3322">
            <v>158.01</v>
          </cell>
        </row>
        <row r="3323">
          <cell r="A3323" t="str">
            <v>46.33</v>
          </cell>
          <cell r="B3323" t="str">
            <v>Tubulação em PP - águas pluviais / esgoto</v>
          </cell>
        </row>
        <row r="3324">
          <cell r="A3324" t="str">
            <v>46.33.001</v>
          </cell>
          <cell r="C3324" t="str">
            <v>Tubo de esgoto em polipropileno de alta resistência - PP, DN= 40mm, preto, com união deslizante e guarnição elastomérica de duplo lábio</v>
          </cell>
          <cell r="D3324" t="str">
            <v>m</v>
          </cell>
          <cell r="E3324">
            <v>32.61</v>
          </cell>
          <cell r="F3324">
            <v>12.06</v>
          </cell>
          <cell r="G3324">
            <v>44.67</v>
          </cell>
        </row>
        <row r="3325">
          <cell r="A3325" t="str">
            <v>46.33.002</v>
          </cell>
          <cell r="C3325" t="str">
            <v>Tubo de esgoto em polipropileno de alta resistência - PP, DN= 50mm, preto, com união deslizante e guarnição elastomérica de duplo lábio</v>
          </cell>
          <cell r="D3325" t="str">
            <v>m</v>
          </cell>
          <cell r="E3325">
            <v>39.17</v>
          </cell>
          <cell r="F3325">
            <v>12.06</v>
          </cell>
          <cell r="G3325">
            <v>51.23</v>
          </cell>
        </row>
        <row r="3326">
          <cell r="A3326" t="str">
            <v>46.33.003</v>
          </cell>
          <cell r="C3326" t="str">
            <v>Tubo de esgoto em polipropileno de alta resistência - PP, DN= 63mm, preto, com união deslizante e guarnição elastomérica de duplo lábio</v>
          </cell>
          <cell r="D3326" t="str">
            <v>m</v>
          </cell>
          <cell r="E3326">
            <v>42.08</v>
          </cell>
          <cell r="F3326">
            <v>12.06</v>
          </cell>
          <cell r="G3326">
            <v>54.14</v>
          </cell>
        </row>
        <row r="3327">
          <cell r="A3327" t="str">
            <v>46.33.004</v>
          </cell>
          <cell r="C3327" t="str">
            <v>Tubo de esgoto em polipropileno de alta resistência - PP, DN= 110mm, preto, com união deslizante e guarnição elastomérica de duplo lábio</v>
          </cell>
          <cell r="D3327" t="str">
            <v>m</v>
          </cell>
          <cell r="E3327">
            <v>89.12</v>
          </cell>
          <cell r="F3327">
            <v>18.09</v>
          </cell>
          <cell r="G3327">
            <v>107.21</v>
          </cell>
        </row>
        <row r="3328">
          <cell r="A3328" t="str">
            <v>46.33.020</v>
          </cell>
          <cell r="C3328" t="str">
            <v>Joelho 45° em polipropileno de alta resistência, preto, tipo PB, DN= 40mm</v>
          </cell>
          <cell r="D3328" t="str">
            <v>un</v>
          </cell>
          <cell r="E3328">
            <v>9.3000000000000007</v>
          </cell>
          <cell r="F3328">
            <v>7.87</v>
          </cell>
          <cell r="G3328">
            <v>17.170000000000002</v>
          </cell>
        </row>
        <row r="3329">
          <cell r="A3329" t="str">
            <v>46.33.021</v>
          </cell>
          <cell r="C3329" t="str">
            <v>Joelho 45° em polipropileno de alta resistência - PP, preto, tipo PB, DN= 50mm</v>
          </cell>
          <cell r="D3329" t="str">
            <v>un</v>
          </cell>
          <cell r="E3329">
            <v>10.52</v>
          </cell>
          <cell r="F3329">
            <v>7.87</v>
          </cell>
          <cell r="G3329">
            <v>18.39</v>
          </cell>
        </row>
        <row r="3330">
          <cell r="A3330" t="str">
            <v>46.33.022</v>
          </cell>
          <cell r="C3330" t="str">
            <v>Joelho 45° em polipropileno de alta resistência - PP, preto, tipo PB, DN= 63mm</v>
          </cell>
          <cell r="D3330" t="str">
            <v>un</v>
          </cell>
          <cell r="E3330">
            <v>12.8</v>
          </cell>
          <cell r="F3330">
            <v>12</v>
          </cell>
          <cell r="G3330">
            <v>24.8</v>
          </cell>
        </row>
        <row r="3331">
          <cell r="A3331" t="str">
            <v>46.33.023</v>
          </cell>
          <cell r="C3331" t="str">
            <v>Joelho 45° em polipropileno de alta resistência - PP, preto, tipo PB, DN= 110mm</v>
          </cell>
          <cell r="D3331" t="str">
            <v>un</v>
          </cell>
          <cell r="E3331">
            <v>26.1</v>
          </cell>
          <cell r="F3331">
            <v>13.71</v>
          </cell>
          <cell r="G3331">
            <v>39.81</v>
          </cell>
        </row>
        <row r="3332">
          <cell r="A3332" t="str">
            <v>46.33.047</v>
          </cell>
          <cell r="C3332" t="str">
            <v>Joelho 87°30' em polipropileno de alta resistência - PP, preto, tipo PB, DN= 40mm</v>
          </cell>
          <cell r="D3332" t="str">
            <v>un</v>
          </cell>
          <cell r="E3332">
            <v>9.26</v>
          </cell>
          <cell r="F3332">
            <v>7.87</v>
          </cell>
          <cell r="G3332">
            <v>17.13</v>
          </cell>
        </row>
        <row r="3333">
          <cell r="A3333" t="str">
            <v>46.33.048</v>
          </cell>
          <cell r="C3333" t="str">
            <v>Joelho 87°30' em polipropileno de alta resistência - PP, preto, tipo PB, DN= 50mm</v>
          </cell>
          <cell r="D3333" t="str">
            <v>un</v>
          </cell>
          <cell r="E3333">
            <v>11.76</v>
          </cell>
          <cell r="F3333">
            <v>7.87</v>
          </cell>
          <cell r="G3333">
            <v>19.63</v>
          </cell>
        </row>
        <row r="3334">
          <cell r="A3334" t="str">
            <v>46.33.049</v>
          </cell>
          <cell r="C3334" t="str">
            <v>Joelho 87°30' em polipropileno de alta resistência - PP, preto, tipo PB, DN= 63mm</v>
          </cell>
          <cell r="D3334" t="str">
            <v>un</v>
          </cell>
          <cell r="E3334">
            <v>14.43</v>
          </cell>
          <cell r="F3334">
            <v>12</v>
          </cell>
          <cell r="G3334">
            <v>26.43</v>
          </cell>
        </row>
        <row r="3335">
          <cell r="A3335" t="str">
            <v>46.33.074</v>
          </cell>
          <cell r="C3335" t="str">
            <v>Joelho 87°30' em polipropileno de alta resistência - PP, preto, tipo PB, DN= 110mm, com base de apoio</v>
          </cell>
          <cell r="D3335" t="str">
            <v>un</v>
          </cell>
          <cell r="E3335">
            <v>32.21</v>
          </cell>
          <cell r="F3335">
            <v>13.71</v>
          </cell>
          <cell r="G3335">
            <v>45.92</v>
          </cell>
        </row>
        <row r="3336">
          <cell r="A3336" t="str">
            <v>46.33.102</v>
          </cell>
          <cell r="C3336" t="str">
            <v>Luva dupla em polipropileno de alta resistência - PP,  preto,  DN= 40mm</v>
          </cell>
          <cell r="D3336" t="str">
            <v>un</v>
          </cell>
          <cell r="E3336">
            <v>10.14</v>
          </cell>
          <cell r="F3336">
            <v>7.87</v>
          </cell>
          <cell r="G3336">
            <v>18.010000000000002</v>
          </cell>
        </row>
        <row r="3337">
          <cell r="A3337" t="str">
            <v>46.33.103</v>
          </cell>
          <cell r="C3337" t="str">
            <v>Luva dupla em polipropileno de alta resistência - PP,  preto,  DN= 50mm</v>
          </cell>
          <cell r="D3337" t="str">
            <v>un</v>
          </cell>
          <cell r="E3337">
            <v>11.76</v>
          </cell>
          <cell r="F3337">
            <v>7.87</v>
          </cell>
          <cell r="G3337">
            <v>19.63</v>
          </cell>
        </row>
        <row r="3338">
          <cell r="A3338" t="str">
            <v>46.33.104</v>
          </cell>
          <cell r="C3338" t="str">
            <v>Luva dupla em polipropileno de alta resistência - PP,  preto,  DN= 63mm</v>
          </cell>
          <cell r="D3338" t="str">
            <v>un</v>
          </cell>
          <cell r="E3338">
            <v>13.63</v>
          </cell>
          <cell r="F3338">
            <v>12</v>
          </cell>
          <cell r="G3338">
            <v>25.63</v>
          </cell>
        </row>
        <row r="3339">
          <cell r="A3339" t="str">
            <v>46.33.105</v>
          </cell>
          <cell r="C3339" t="str">
            <v>Luva dupla em polipropileno de alta resistência - PP,  preto,  DN= 110mm</v>
          </cell>
          <cell r="D3339" t="str">
            <v>un</v>
          </cell>
          <cell r="E3339">
            <v>25.8</v>
          </cell>
          <cell r="F3339">
            <v>13.71</v>
          </cell>
          <cell r="G3339">
            <v>39.51</v>
          </cell>
        </row>
        <row r="3340">
          <cell r="A3340" t="str">
            <v>46.33.116</v>
          </cell>
          <cell r="C3340" t="str">
            <v>Luva de Redução em polipropileno de alta resistência - PP, preto, tipo PB, DN= 50x40mm</v>
          </cell>
          <cell r="D3340" t="str">
            <v>un</v>
          </cell>
          <cell r="E3340">
            <v>7.86</v>
          </cell>
          <cell r="F3340">
            <v>7.87</v>
          </cell>
          <cell r="G3340">
            <v>15.73</v>
          </cell>
        </row>
        <row r="3341">
          <cell r="A3341" t="str">
            <v>46.33.117</v>
          </cell>
          <cell r="C3341" t="str">
            <v>Luva de Redução em polipropileno de alta resistência - PP, preto, tipo PB, DN= 63x50mm</v>
          </cell>
          <cell r="D3341" t="str">
            <v>un</v>
          </cell>
          <cell r="E3341">
            <v>11.66</v>
          </cell>
          <cell r="F3341">
            <v>12</v>
          </cell>
          <cell r="G3341">
            <v>23.66</v>
          </cell>
        </row>
        <row r="3342">
          <cell r="A3342" t="str">
            <v>46.33.118</v>
          </cell>
          <cell r="C3342" t="str">
            <v>Luva de Redução em polipropileno de alta resistência - PP, preto, tipo PB, DN= 110x63mm</v>
          </cell>
          <cell r="D3342" t="str">
            <v>un</v>
          </cell>
          <cell r="E3342">
            <v>21.93</v>
          </cell>
          <cell r="F3342">
            <v>13.71</v>
          </cell>
          <cell r="G3342">
            <v>35.64</v>
          </cell>
        </row>
        <row r="3343">
          <cell r="A3343" t="str">
            <v>46.33.130</v>
          </cell>
          <cell r="C3343" t="str">
            <v>Tê 87°30' simples em polipropileno de alta resistência - PP, preto, tipo PB, DN= 50x50mm</v>
          </cell>
          <cell r="D3343" t="str">
            <v>un</v>
          </cell>
          <cell r="E3343">
            <v>28.43</v>
          </cell>
          <cell r="F3343">
            <v>7.87</v>
          </cell>
          <cell r="G3343">
            <v>36.299999999999997</v>
          </cell>
        </row>
        <row r="3344">
          <cell r="A3344" t="str">
            <v>46.33.131</v>
          </cell>
          <cell r="C3344" t="str">
            <v>Tê 87°30' simples em polipropileno de alta resistência - PP, preto, tipo PB, DN= 63x63mm</v>
          </cell>
          <cell r="D3344" t="str">
            <v>un</v>
          </cell>
          <cell r="E3344">
            <v>36.69</v>
          </cell>
          <cell r="F3344">
            <v>12</v>
          </cell>
          <cell r="G3344">
            <v>48.69</v>
          </cell>
        </row>
        <row r="3345">
          <cell r="A3345" t="str">
            <v>46.33.132</v>
          </cell>
          <cell r="C3345" t="str">
            <v>Tê 87°30' simples em polipropileno de alta resistência - PP, preto, tipo PB, DN= 110x110mm</v>
          </cell>
          <cell r="D3345" t="str">
            <v>un</v>
          </cell>
          <cell r="E3345">
            <v>57.71</v>
          </cell>
          <cell r="F3345">
            <v>13.71</v>
          </cell>
          <cell r="G3345">
            <v>71.42</v>
          </cell>
        </row>
        <row r="3346">
          <cell r="A3346" t="str">
            <v>46.33.137</v>
          </cell>
          <cell r="C3346" t="str">
            <v>Tê 87°30' simples de redução em polipropileno de alta resistência - PP, preto, tipo PB, DN= 110x63mm</v>
          </cell>
          <cell r="D3346" t="str">
            <v>un</v>
          </cell>
          <cell r="E3346">
            <v>52.15</v>
          </cell>
          <cell r="F3346">
            <v>13.71</v>
          </cell>
          <cell r="G3346">
            <v>65.86</v>
          </cell>
        </row>
        <row r="3347">
          <cell r="A3347" t="str">
            <v>46.33.140</v>
          </cell>
          <cell r="C3347" t="str">
            <v>Tê 87°30' de inspeção em polipropileno de alta resistência - PP, preto (PxB), DN 110mm</v>
          </cell>
          <cell r="D3347" t="str">
            <v>un</v>
          </cell>
          <cell r="E3347">
            <v>151.72</v>
          </cell>
          <cell r="F3347">
            <v>12</v>
          </cell>
          <cell r="G3347">
            <v>163.72</v>
          </cell>
        </row>
        <row r="3348">
          <cell r="A3348" t="str">
            <v>46.33.149</v>
          </cell>
          <cell r="C3348" t="str">
            <v>Junção 45° simples em polipropileno de alta resistência - PP, preto, tipo PB, DN= 50x50mm</v>
          </cell>
          <cell r="D3348" t="str">
            <v>un</v>
          </cell>
          <cell r="E3348">
            <v>24.15</v>
          </cell>
          <cell r="F3348">
            <v>7.87</v>
          </cell>
          <cell r="G3348">
            <v>32.020000000000003</v>
          </cell>
        </row>
        <row r="3349">
          <cell r="A3349" t="str">
            <v>46.33.150</v>
          </cell>
          <cell r="C3349" t="str">
            <v>Junção 45° simples em polipropileno de alta resistência - PP, preto, tipo PB, DN= 63x63mm</v>
          </cell>
          <cell r="D3349" t="str">
            <v>un</v>
          </cell>
          <cell r="E3349">
            <v>25.18</v>
          </cell>
          <cell r="F3349">
            <v>12</v>
          </cell>
          <cell r="G3349">
            <v>37.18</v>
          </cell>
        </row>
        <row r="3350">
          <cell r="A3350" t="str">
            <v>46.33.151</v>
          </cell>
          <cell r="C3350" t="str">
            <v>Junção 45° simples em polipropileno de alta resistência - PP, preto, tipo PB, DN= 110x110mm</v>
          </cell>
          <cell r="D3350" t="str">
            <v>un</v>
          </cell>
          <cell r="E3350">
            <v>49.58</v>
          </cell>
          <cell r="F3350">
            <v>13.71</v>
          </cell>
          <cell r="G3350">
            <v>63.29</v>
          </cell>
        </row>
        <row r="3351">
          <cell r="A3351" t="str">
            <v>46.33.159</v>
          </cell>
          <cell r="C3351" t="str">
            <v>Junção 45° simples de redução em polipropileno de alta resistência - PP, preto, tipo PB, DN= 63x50mm</v>
          </cell>
          <cell r="D3351" t="str">
            <v>un</v>
          </cell>
          <cell r="E3351">
            <v>20.67</v>
          </cell>
          <cell r="F3351">
            <v>12</v>
          </cell>
          <cell r="G3351">
            <v>32.67</v>
          </cell>
        </row>
        <row r="3352">
          <cell r="A3352" t="str">
            <v>46.33.160</v>
          </cell>
          <cell r="C3352" t="str">
            <v>Junção 45° simples de redução em polipropileno de alta resistência - PP, preto, tipo PB, DN= 110x50mm</v>
          </cell>
          <cell r="D3352" t="str">
            <v>un</v>
          </cell>
          <cell r="E3352">
            <v>52.42</v>
          </cell>
          <cell r="F3352">
            <v>13.71</v>
          </cell>
          <cell r="G3352">
            <v>66.13</v>
          </cell>
        </row>
        <row r="3353">
          <cell r="A3353" t="str">
            <v>46.33.161</v>
          </cell>
          <cell r="C3353" t="str">
            <v>Junção 45° simples de redução em polipropileno de alta resistência - PP, preto, tipo PB, DN= 110x63mm</v>
          </cell>
          <cell r="D3353" t="str">
            <v>un</v>
          </cell>
          <cell r="E3353">
            <v>44.11</v>
          </cell>
          <cell r="F3353">
            <v>13.71</v>
          </cell>
          <cell r="G3353">
            <v>57.82</v>
          </cell>
        </row>
        <row r="3354">
          <cell r="A3354" t="str">
            <v>46.33.170</v>
          </cell>
          <cell r="C3354" t="str">
            <v>Curva 87°30' em polipropileno de alta resistência - PP, preto, tipo PB, DN= 110mm</v>
          </cell>
          <cell r="D3354" t="str">
            <v>un</v>
          </cell>
          <cell r="E3354">
            <v>44.65</v>
          </cell>
          <cell r="F3354">
            <v>13.71</v>
          </cell>
          <cell r="G3354">
            <v>58.36</v>
          </cell>
        </row>
        <row r="3355">
          <cell r="A3355" t="str">
            <v>46.33.186</v>
          </cell>
          <cell r="C3355" t="str">
            <v>Caixa sifonada de piso, em polipropileno de alta resistência PP, preto,  DN=125mm, uma saída de 63mm</v>
          </cell>
          <cell r="D3355" t="str">
            <v>un</v>
          </cell>
          <cell r="E3355">
            <v>99.47</v>
          </cell>
          <cell r="F3355">
            <v>12</v>
          </cell>
          <cell r="G3355">
            <v>111.47</v>
          </cell>
        </row>
        <row r="3356">
          <cell r="A3356" t="str">
            <v>46.33.197</v>
          </cell>
          <cell r="C3356" t="str">
            <v>Prolongamento para caixa sifonada em prolipropileno de alta resistência PP, preto, DN= 125mm</v>
          </cell>
          <cell r="D3356" t="str">
            <v>un</v>
          </cell>
          <cell r="E3356">
            <v>49.08</v>
          </cell>
          <cell r="F3356">
            <v>13.71</v>
          </cell>
          <cell r="G3356">
            <v>62.79</v>
          </cell>
        </row>
        <row r="3357">
          <cell r="A3357" t="str">
            <v>46.33.201</v>
          </cell>
          <cell r="C3357" t="str">
            <v>Tampa tê de inspeção oval, em polipropileno de alta resistência preto (PxB), DN=110mm</v>
          </cell>
          <cell r="D3357" t="str">
            <v>un</v>
          </cell>
          <cell r="E3357">
            <v>75.540000000000006</v>
          </cell>
          <cell r="F3357">
            <v>7.87</v>
          </cell>
          <cell r="G3357">
            <v>83.41</v>
          </cell>
        </row>
        <row r="3358">
          <cell r="A3358" t="str">
            <v>46.33.206</v>
          </cell>
          <cell r="C3358" t="str">
            <v>Tampão em polipropileno de alta resistência PP, preto (PxB), DN=63mm</v>
          </cell>
          <cell r="D3358" t="str">
            <v>un</v>
          </cell>
          <cell r="E3358">
            <v>8.77</v>
          </cell>
          <cell r="F3358">
            <v>7.87</v>
          </cell>
          <cell r="G3358">
            <v>16.64</v>
          </cell>
        </row>
        <row r="3359">
          <cell r="A3359" t="str">
            <v>46.33.207</v>
          </cell>
          <cell r="C3359" t="str">
            <v>Tampão em polipropileno de alta resistência PP, preto (PxB), DN=110mm</v>
          </cell>
          <cell r="D3359" t="str">
            <v>un</v>
          </cell>
          <cell r="E3359">
            <v>19.899999999999999</v>
          </cell>
          <cell r="F3359">
            <v>7.87</v>
          </cell>
          <cell r="G3359">
            <v>27.77</v>
          </cell>
        </row>
        <row r="3360">
          <cell r="A3360" t="str">
            <v>46.33.210</v>
          </cell>
          <cell r="C3360" t="str">
            <v>Porta marco para grelha de 12x12 cm, em prolipropileno de alta resistência PP,  preto</v>
          </cell>
          <cell r="D3360" t="str">
            <v>un</v>
          </cell>
          <cell r="E3360">
            <v>23.33</v>
          </cell>
          <cell r="F3360">
            <v>12</v>
          </cell>
          <cell r="G3360">
            <v>35.33</v>
          </cell>
        </row>
        <row r="3361">
          <cell r="A3361" t="str">
            <v>46.33.211</v>
          </cell>
          <cell r="C3361" t="str">
            <v>Marco de bronze com grelha em aço inoxidável de 12x12cm</v>
          </cell>
          <cell r="D3361" t="str">
            <v>cj</v>
          </cell>
          <cell r="E3361">
            <v>82.87</v>
          </cell>
          <cell r="F3361">
            <v>3.44</v>
          </cell>
          <cell r="G3361">
            <v>86.31</v>
          </cell>
        </row>
        <row r="3362">
          <cell r="A3362" t="str">
            <v>47</v>
          </cell>
          <cell r="B3362" t="str">
            <v>VÁLVULAS E APARELHOS DE MEDIÇÃO E CONTROLE PARA LÍQUIDOS E GASES</v>
          </cell>
        </row>
        <row r="3363">
          <cell r="A3363" t="str">
            <v>47.01</v>
          </cell>
          <cell r="B3363" t="str">
            <v>Registro e / ou válvula em latão fundido sem acabamento</v>
          </cell>
        </row>
        <row r="3364">
          <cell r="A3364" t="str">
            <v>47.01.010</v>
          </cell>
          <cell r="C3364" t="str">
            <v>Registro de gaveta em latão fundido sem acabamento, DN= 1/2´</v>
          </cell>
          <cell r="D3364" t="str">
            <v>un</v>
          </cell>
          <cell r="E3364">
            <v>26.77</v>
          </cell>
          <cell r="F3364">
            <v>15.42</v>
          </cell>
          <cell r="G3364">
            <v>42.19</v>
          </cell>
        </row>
        <row r="3365">
          <cell r="A3365" t="str">
            <v>47.01.020</v>
          </cell>
          <cell r="C3365" t="str">
            <v>Registro de gaveta em latão fundido sem acabamento, DN= 3/4´</v>
          </cell>
          <cell r="D3365" t="str">
            <v>un</v>
          </cell>
          <cell r="E3365">
            <v>33.869999999999997</v>
          </cell>
          <cell r="F3365">
            <v>20.56</v>
          </cell>
          <cell r="G3365">
            <v>54.43</v>
          </cell>
        </row>
        <row r="3366">
          <cell r="A3366" t="str">
            <v>47.01.030</v>
          </cell>
          <cell r="C3366" t="str">
            <v>Registro de gaveta em latão fundido sem acabamento, DN= 1´</v>
          </cell>
          <cell r="D3366" t="str">
            <v>un</v>
          </cell>
          <cell r="E3366">
            <v>41.49</v>
          </cell>
          <cell r="F3366">
            <v>25.71</v>
          </cell>
          <cell r="G3366">
            <v>67.2</v>
          </cell>
        </row>
        <row r="3367">
          <cell r="A3367" t="str">
            <v>47.01.040</v>
          </cell>
          <cell r="C3367" t="str">
            <v>Registro de gaveta em latão fundido sem acabamento, DN= 1 1/4´</v>
          </cell>
          <cell r="D3367" t="str">
            <v>un</v>
          </cell>
          <cell r="E3367">
            <v>57.91</v>
          </cell>
          <cell r="F3367">
            <v>30.85</v>
          </cell>
          <cell r="G3367">
            <v>88.76</v>
          </cell>
        </row>
        <row r="3368">
          <cell r="A3368" t="str">
            <v>47.01.050</v>
          </cell>
          <cell r="C3368" t="str">
            <v>Registro de gaveta em latão fundido sem acabamento, DN= 1 1/2´</v>
          </cell>
          <cell r="D3368" t="str">
            <v>un</v>
          </cell>
          <cell r="E3368">
            <v>69.349999999999994</v>
          </cell>
          <cell r="F3368">
            <v>34.270000000000003</v>
          </cell>
          <cell r="G3368">
            <v>103.62</v>
          </cell>
        </row>
        <row r="3369">
          <cell r="A3369" t="str">
            <v>47.01.060</v>
          </cell>
          <cell r="C3369" t="str">
            <v>Registro de gaveta em latão fundido sem acabamento, DN= 2´</v>
          </cell>
          <cell r="D3369" t="str">
            <v>un</v>
          </cell>
          <cell r="E3369">
            <v>97.7</v>
          </cell>
          <cell r="F3369">
            <v>42.83</v>
          </cell>
          <cell r="G3369">
            <v>140.53</v>
          </cell>
        </row>
        <row r="3370">
          <cell r="A3370" t="str">
            <v>47.01.070</v>
          </cell>
          <cell r="C3370" t="str">
            <v>Registro de gaveta em latão fundido sem acabamento, DN= 2 1/2´</v>
          </cell>
          <cell r="D3370" t="str">
            <v>un</v>
          </cell>
          <cell r="E3370">
            <v>244.93</v>
          </cell>
          <cell r="F3370">
            <v>51.42</v>
          </cell>
          <cell r="G3370">
            <v>296.35000000000002</v>
          </cell>
        </row>
        <row r="3371">
          <cell r="A3371" t="str">
            <v>47.01.080</v>
          </cell>
          <cell r="C3371" t="str">
            <v>Registro de gaveta em latão fundido sem acabamento, DN= 3´</v>
          </cell>
          <cell r="D3371" t="str">
            <v>un</v>
          </cell>
          <cell r="E3371">
            <v>366.77</v>
          </cell>
          <cell r="F3371">
            <v>68.540000000000006</v>
          </cell>
          <cell r="G3371">
            <v>435.31</v>
          </cell>
        </row>
        <row r="3372">
          <cell r="A3372" t="str">
            <v>47.01.090</v>
          </cell>
          <cell r="C3372" t="str">
            <v>Registro de gaveta em latão fundido sem acabamento, DN= 4´</v>
          </cell>
          <cell r="D3372" t="str">
            <v>un</v>
          </cell>
          <cell r="E3372">
            <v>632.58000000000004</v>
          </cell>
          <cell r="F3372">
            <v>102.81</v>
          </cell>
          <cell r="G3372">
            <v>735.39</v>
          </cell>
        </row>
        <row r="3373">
          <cell r="A3373" t="str">
            <v>47.01.130</v>
          </cell>
          <cell r="C3373" t="str">
            <v>Registro de pressão em latão fundido sem acabamento, DN= 3/4´</v>
          </cell>
          <cell r="D3373" t="str">
            <v>un</v>
          </cell>
          <cell r="E3373">
            <v>44.11</v>
          </cell>
          <cell r="F3373">
            <v>20.56</v>
          </cell>
          <cell r="G3373">
            <v>64.67</v>
          </cell>
        </row>
        <row r="3374">
          <cell r="A3374" t="str">
            <v>47.01.170</v>
          </cell>
          <cell r="C3374" t="str">
            <v>Válvula de esfera monobloco em latão, passagem plena, acionamento com alavanca, DN= 1/2´</v>
          </cell>
          <cell r="D3374" t="str">
            <v>un</v>
          </cell>
          <cell r="E3374">
            <v>15.01</v>
          </cell>
          <cell r="F3374">
            <v>15.42</v>
          </cell>
          <cell r="G3374">
            <v>30.43</v>
          </cell>
        </row>
        <row r="3375">
          <cell r="A3375" t="str">
            <v>47.01.180</v>
          </cell>
          <cell r="C3375" t="str">
            <v>Válvula de esfera monobloco em latão, passagem plena, acionamento com alavanca, DN= 3/4´</v>
          </cell>
          <cell r="D3375" t="str">
            <v>un</v>
          </cell>
          <cell r="E3375">
            <v>33.44</v>
          </cell>
          <cell r="F3375">
            <v>15.42</v>
          </cell>
          <cell r="G3375">
            <v>48.86</v>
          </cell>
        </row>
        <row r="3376">
          <cell r="A3376" t="str">
            <v>47.01.190</v>
          </cell>
          <cell r="C3376" t="str">
            <v>Válvula de esfera monobloco em latão, passagem plena, acionamento com alavanca, DN= 1´</v>
          </cell>
          <cell r="D3376" t="str">
            <v>un</v>
          </cell>
          <cell r="E3376">
            <v>33.99</v>
          </cell>
          <cell r="F3376">
            <v>15.42</v>
          </cell>
          <cell r="G3376">
            <v>49.41</v>
          </cell>
        </row>
        <row r="3377">
          <cell r="A3377" t="str">
            <v>47.01.191</v>
          </cell>
          <cell r="C3377" t="str">
            <v>Válvula de esfera monobloco em latão, passagem plena, acionamento com alavanca, DN= 1.1/4´</v>
          </cell>
          <cell r="D3377" t="str">
            <v>un</v>
          </cell>
          <cell r="E3377">
            <v>77.12</v>
          </cell>
          <cell r="F3377">
            <v>17.149999999999999</v>
          </cell>
          <cell r="G3377">
            <v>94.27</v>
          </cell>
        </row>
        <row r="3378">
          <cell r="A3378" t="str">
            <v>47.01.210</v>
          </cell>
          <cell r="C3378" t="str">
            <v>Válvula de esfera monobloco em latão, passagem plena, acionamento com alavanca, DN= 2´</v>
          </cell>
          <cell r="D3378" t="str">
            <v>un</v>
          </cell>
          <cell r="E3378">
            <v>119.51</v>
          </cell>
          <cell r="F3378">
            <v>15.42</v>
          </cell>
          <cell r="G3378">
            <v>134.93</v>
          </cell>
        </row>
        <row r="3379">
          <cell r="A3379" t="str">
            <v>47.01.220</v>
          </cell>
          <cell r="C3379" t="str">
            <v>Válvula de esfera monobloco em latão, passagem plena, acionamento com alavanca, DN= 4´</v>
          </cell>
          <cell r="D3379" t="str">
            <v>un</v>
          </cell>
          <cell r="E3379">
            <v>743.61</v>
          </cell>
          <cell r="F3379">
            <v>34.270000000000003</v>
          </cell>
          <cell r="G3379">
            <v>777.88</v>
          </cell>
        </row>
        <row r="3380">
          <cell r="A3380" t="str">
            <v>47.02</v>
          </cell>
          <cell r="B3380" t="str">
            <v>Registro e / ou válvula em latão fundido com acabamento cromado</v>
          </cell>
        </row>
        <row r="3381">
          <cell r="A3381" t="str">
            <v>47.02.010</v>
          </cell>
          <cell r="C3381" t="str">
            <v>Registro de gaveta em latão fundido cromado com canopla, DN= 1/2´ - linha especial</v>
          </cell>
          <cell r="D3381" t="str">
            <v>un</v>
          </cell>
          <cell r="E3381">
            <v>63.1</v>
          </cell>
          <cell r="F3381">
            <v>15.42</v>
          </cell>
          <cell r="G3381">
            <v>78.52</v>
          </cell>
        </row>
        <row r="3382">
          <cell r="A3382" t="str">
            <v>47.02.020</v>
          </cell>
          <cell r="C3382" t="str">
            <v>Registro de gaveta em latão fundido cromado com canopla, DN= 3/4´ - linha especial</v>
          </cell>
          <cell r="D3382" t="str">
            <v>un</v>
          </cell>
          <cell r="E3382">
            <v>61.5</v>
          </cell>
          <cell r="F3382">
            <v>15.42</v>
          </cell>
          <cell r="G3382">
            <v>76.92</v>
          </cell>
        </row>
        <row r="3383">
          <cell r="A3383" t="str">
            <v>47.02.030</v>
          </cell>
          <cell r="C3383" t="str">
            <v>Registro de gaveta em latão fundido cromado com canopla, DN= 1´ - linha especial</v>
          </cell>
          <cell r="D3383" t="str">
            <v>un</v>
          </cell>
          <cell r="E3383">
            <v>76.180000000000007</v>
          </cell>
          <cell r="F3383">
            <v>15.42</v>
          </cell>
          <cell r="G3383">
            <v>91.6</v>
          </cell>
        </row>
        <row r="3384">
          <cell r="A3384" t="str">
            <v>47.02.040</v>
          </cell>
          <cell r="C3384" t="str">
            <v>Registro de gaveta em latão fundido cromado com canopla, DN= 1 1/4´ - linha especial</v>
          </cell>
          <cell r="D3384" t="str">
            <v>un</v>
          </cell>
          <cell r="E3384">
            <v>98.09</v>
          </cell>
          <cell r="F3384">
            <v>15.42</v>
          </cell>
          <cell r="G3384">
            <v>113.51</v>
          </cell>
        </row>
        <row r="3385">
          <cell r="A3385" t="str">
            <v>47.02.050</v>
          </cell>
          <cell r="C3385" t="str">
            <v>Registro de gaveta em latão fundido cromado com canopla, DN= 1 1/2´ - linha especial</v>
          </cell>
          <cell r="D3385" t="str">
            <v>un</v>
          </cell>
          <cell r="E3385">
            <v>106.28</v>
          </cell>
          <cell r="F3385">
            <v>15.42</v>
          </cell>
          <cell r="G3385">
            <v>121.7</v>
          </cell>
        </row>
        <row r="3386">
          <cell r="A3386" t="str">
            <v>47.02.100</v>
          </cell>
          <cell r="C3386" t="str">
            <v>Registro de pressão em latão fundido cromado com canopla, DN= 1/2´ - linha especial</v>
          </cell>
          <cell r="D3386" t="str">
            <v>un</v>
          </cell>
          <cell r="E3386">
            <v>62.4</v>
          </cell>
          <cell r="F3386">
            <v>15.42</v>
          </cell>
          <cell r="G3386">
            <v>77.819999999999993</v>
          </cell>
        </row>
        <row r="3387">
          <cell r="A3387" t="str">
            <v>47.02.110</v>
          </cell>
          <cell r="C3387" t="str">
            <v>Registro de pressão em latão fundido cromado com canopla, DN= 3/4´ - linha especial</v>
          </cell>
          <cell r="D3387" t="str">
            <v>un</v>
          </cell>
          <cell r="E3387">
            <v>65.44</v>
          </cell>
          <cell r="F3387">
            <v>15.42</v>
          </cell>
          <cell r="G3387">
            <v>80.86</v>
          </cell>
        </row>
        <row r="3388">
          <cell r="A3388" t="str">
            <v>47.02.200</v>
          </cell>
          <cell r="C3388" t="str">
            <v>Registro regulador de vazão para chuveiro e ducha em latão cromado com canopla, DN= 1/2´</v>
          </cell>
          <cell r="D3388" t="str">
            <v>un</v>
          </cell>
          <cell r="E3388">
            <v>38.39</v>
          </cell>
          <cell r="F3388">
            <v>15.42</v>
          </cell>
          <cell r="G3388">
            <v>53.81</v>
          </cell>
        </row>
        <row r="3389">
          <cell r="A3389" t="str">
            <v>47.02.210</v>
          </cell>
          <cell r="C3389" t="str">
            <v>Registro regulador de vazão para torneira, misturador e bidê, em latão cromado com canopla, DN= 1/2´</v>
          </cell>
          <cell r="D3389" t="str">
            <v>un</v>
          </cell>
          <cell r="E3389">
            <v>53.45</v>
          </cell>
          <cell r="F3389">
            <v>15.42</v>
          </cell>
          <cell r="G3389">
            <v>68.87</v>
          </cell>
        </row>
        <row r="3390">
          <cell r="A3390" t="str">
            <v>47.04</v>
          </cell>
          <cell r="B3390" t="str">
            <v>Válvula de descarga ou para acionamento de metais sanitários</v>
          </cell>
        </row>
        <row r="3391">
          <cell r="A3391" t="str">
            <v>47.04.020</v>
          </cell>
          <cell r="C3391" t="str">
            <v>Válvula de descarga com registro próprio, duplo acionamento limitador de fluxo, DN= 1 1/4´</v>
          </cell>
          <cell r="D3391" t="str">
            <v>un</v>
          </cell>
          <cell r="E3391">
            <v>240.12</v>
          </cell>
          <cell r="F3391">
            <v>51.42</v>
          </cell>
          <cell r="G3391">
            <v>291.54000000000002</v>
          </cell>
        </row>
        <row r="3392">
          <cell r="A3392" t="str">
            <v>47.04.030</v>
          </cell>
          <cell r="C3392" t="str">
            <v>Válvula de descarga com registro próprio, DN= 1 1/4´</v>
          </cell>
          <cell r="D3392" t="str">
            <v>un</v>
          </cell>
          <cell r="E3392">
            <v>205.7</v>
          </cell>
          <cell r="F3392">
            <v>51.42</v>
          </cell>
          <cell r="G3392">
            <v>257.12</v>
          </cell>
        </row>
        <row r="3393">
          <cell r="A3393" t="str">
            <v>47.04.040</v>
          </cell>
          <cell r="C3393" t="str">
            <v>Válvula de descarga com registro próprio, DN= 1 1/2´</v>
          </cell>
          <cell r="D3393" t="str">
            <v>un</v>
          </cell>
          <cell r="E3393">
            <v>215.81</v>
          </cell>
          <cell r="F3393">
            <v>51.42</v>
          </cell>
          <cell r="G3393">
            <v>267.23</v>
          </cell>
        </row>
        <row r="3394">
          <cell r="A3394" t="str">
            <v>47.04.050</v>
          </cell>
          <cell r="C3394" t="str">
            <v>Válvula de descarga antivandalismo, DN= 1 1/2´</v>
          </cell>
          <cell r="D3394" t="str">
            <v>un</v>
          </cell>
          <cell r="E3394">
            <v>321.06</v>
          </cell>
          <cell r="F3394">
            <v>51.42</v>
          </cell>
          <cell r="G3394">
            <v>372.48</v>
          </cell>
        </row>
        <row r="3395">
          <cell r="A3395" t="str">
            <v>47.04.080</v>
          </cell>
          <cell r="C3395" t="str">
            <v>Válvula de descarga externa, tipo alavanca com registro próprio, DN= 1 1/4´ e DN= 1 1/2´</v>
          </cell>
          <cell r="D3395" t="str">
            <v>un</v>
          </cell>
          <cell r="E3395">
            <v>783.54</v>
          </cell>
          <cell r="F3395">
            <v>51.42</v>
          </cell>
          <cell r="G3395">
            <v>834.96</v>
          </cell>
        </row>
        <row r="3396">
          <cell r="A3396" t="str">
            <v>47.04.090</v>
          </cell>
          <cell r="C3396" t="str">
            <v>Válvula de mictório antivandalismo, DN= 3/4´</v>
          </cell>
          <cell r="D3396" t="str">
            <v>un</v>
          </cell>
          <cell r="E3396">
            <v>304.86</v>
          </cell>
          <cell r="F3396">
            <v>20.56</v>
          </cell>
          <cell r="G3396">
            <v>325.42</v>
          </cell>
        </row>
        <row r="3397">
          <cell r="A3397" t="str">
            <v>47.04.100</v>
          </cell>
          <cell r="C3397" t="str">
            <v>Válvula de mictório padrão, vazão automática, DN= 3/4´</v>
          </cell>
          <cell r="D3397" t="str">
            <v>un</v>
          </cell>
          <cell r="E3397">
            <v>231.17</v>
          </cell>
          <cell r="F3397">
            <v>20.56</v>
          </cell>
          <cell r="G3397">
            <v>251.73</v>
          </cell>
        </row>
        <row r="3398">
          <cell r="A3398" t="str">
            <v>47.04.110</v>
          </cell>
          <cell r="C3398" t="str">
            <v>Válvula de acionamento hidromecânico para piso</v>
          </cell>
          <cell r="D3398" t="str">
            <v>un</v>
          </cell>
          <cell r="E3398">
            <v>528.14</v>
          </cell>
          <cell r="F3398">
            <v>51.42</v>
          </cell>
          <cell r="G3398">
            <v>579.55999999999995</v>
          </cell>
        </row>
        <row r="3399">
          <cell r="A3399" t="str">
            <v>47.04.120</v>
          </cell>
          <cell r="C3399" t="str">
            <v>Válvula de acionamento hidromecânico para ducha, em latão cromado, DN= 3/4´</v>
          </cell>
          <cell r="D3399" t="str">
            <v>un</v>
          </cell>
          <cell r="E3399">
            <v>331.34</v>
          </cell>
          <cell r="F3399">
            <v>15.42</v>
          </cell>
          <cell r="G3399">
            <v>346.76</v>
          </cell>
        </row>
        <row r="3400">
          <cell r="A3400" t="str">
            <v>47.04.180</v>
          </cell>
          <cell r="C3400" t="str">
            <v>Válvula de descarga com registro próprio, duplo acionamento limitador de fluxo, DN = 1 1/2´</v>
          </cell>
          <cell r="D3400" t="str">
            <v>un</v>
          </cell>
          <cell r="E3400">
            <v>241.76</v>
          </cell>
          <cell r="F3400">
            <v>51.42</v>
          </cell>
          <cell r="G3400">
            <v>293.18</v>
          </cell>
        </row>
        <row r="3401">
          <cell r="A3401" t="str">
            <v>47.05</v>
          </cell>
          <cell r="B3401" t="str">
            <v>Registro e / ou válvula em bronze</v>
          </cell>
        </row>
        <row r="3402">
          <cell r="A3402" t="str">
            <v>47.05.010</v>
          </cell>
          <cell r="C3402" t="str">
            <v>Válvula de retenção horizontal em bronze, DN= 3/4´</v>
          </cell>
          <cell r="D3402" t="str">
            <v>un</v>
          </cell>
          <cell r="E3402">
            <v>65.52</v>
          </cell>
          <cell r="F3402">
            <v>15.42</v>
          </cell>
          <cell r="G3402">
            <v>80.94</v>
          </cell>
        </row>
        <row r="3403">
          <cell r="A3403" t="str">
            <v>47.05.020</v>
          </cell>
          <cell r="C3403" t="str">
            <v>Válvula de retenção horizontal em bronze, DN= 1´</v>
          </cell>
          <cell r="D3403" t="str">
            <v>un</v>
          </cell>
          <cell r="E3403">
            <v>82.02</v>
          </cell>
          <cell r="F3403">
            <v>15.42</v>
          </cell>
          <cell r="G3403">
            <v>97.44</v>
          </cell>
        </row>
        <row r="3404">
          <cell r="A3404" t="str">
            <v>47.05.030</v>
          </cell>
          <cell r="C3404" t="str">
            <v>Válvula de retenção horizontal em bronze, DN= 1 1/4´</v>
          </cell>
          <cell r="D3404" t="str">
            <v>un</v>
          </cell>
          <cell r="E3404">
            <v>117.77</v>
          </cell>
          <cell r="F3404">
            <v>15.42</v>
          </cell>
          <cell r="G3404">
            <v>133.19</v>
          </cell>
        </row>
        <row r="3405">
          <cell r="A3405" t="str">
            <v>47.05.040</v>
          </cell>
          <cell r="C3405" t="str">
            <v>Válvula de retenção horizontal em bronze, DN= 1 1/2´</v>
          </cell>
          <cell r="D3405" t="str">
            <v>un</v>
          </cell>
          <cell r="E3405">
            <v>133.77000000000001</v>
          </cell>
          <cell r="F3405">
            <v>15.42</v>
          </cell>
          <cell r="G3405">
            <v>149.19</v>
          </cell>
        </row>
        <row r="3406">
          <cell r="A3406" t="str">
            <v>47.05.050</v>
          </cell>
          <cell r="C3406" t="str">
            <v>Válvula de retenção horizontal em bronze, DN= 2´</v>
          </cell>
          <cell r="D3406" t="str">
            <v>un</v>
          </cell>
          <cell r="E3406">
            <v>182.54</v>
          </cell>
          <cell r="F3406">
            <v>15.42</v>
          </cell>
          <cell r="G3406">
            <v>197.96</v>
          </cell>
        </row>
        <row r="3407">
          <cell r="A3407" t="str">
            <v>47.05.060</v>
          </cell>
          <cell r="C3407" t="str">
            <v>Válvula de retenção horizontal em bronze, DN= 2 1/2´</v>
          </cell>
          <cell r="D3407" t="str">
            <v>un</v>
          </cell>
          <cell r="E3407">
            <v>314.31</v>
          </cell>
          <cell r="F3407">
            <v>15.42</v>
          </cell>
          <cell r="G3407">
            <v>329.73</v>
          </cell>
        </row>
        <row r="3408">
          <cell r="A3408" t="str">
            <v>47.05.070</v>
          </cell>
          <cell r="C3408" t="str">
            <v>Válvula de retenção horizontal em bronze, DN= 3´</v>
          </cell>
          <cell r="D3408" t="str">
            <v>un</v>
          </cell>
          <cell r="E3408">
            <v>381.43</v>
          </cell>
          <cell r="F3408">
            <v>15.42</v>
          </cell>
          <cell r="G3408">
            <v>396.85</v>
          </cell>
        </row>
        <row r="3409">
          <cell r="A3409" t="str">
            <v>47.05.080</v>
          </cell>
          <cell r="C3409" t="str">
            <v>Válvula de retenção horizontal em bronze, DN= 4´</v>
          </cell>
          <cell r="D3409" t="str">
            <v>un</v>
          </cell>
          <cell r="E3409">
            <v>657.91</v>
          </cell>
          <cell r="F3409">
            <v>20.56</v>
          </cell>
          <cell r="G3409">
            <v>678.47</v>
          </cell>
        </row>
        <row r="3410">
          <cell r="A3410" t="str">
            <v>47.05.100</v>
          </cell>
          <cell r="C3410" t="str">
            <v>Válvula de retenção vertical em bronze, DN= 1´</v>
          </cell>
          <cell r="D3410" t="str">
            <v>un</v>
          </cell>
          <cell r="E3410">
            <v>55.99</v>
          </cell>
          <cell r="F3410">
            <v>15.42</v>
          </cell>
          <cell r="G3410">
            <v>71.41</v>
          </cell>
        </row>
        <row r="3411">
          <cell r="A3411" t="str">
            <v>47.05.110</v>
          </cell>
          <cell r="C3411" t="str">
            <v>Válvula de retenção vertical em bronze, DN= 1 1/4´</v>
          </cell>
          <cell r="D3411" t="str">
            <v>un</v>
          </cell>
          <cell r="E3411">
            <v>76.62</v>
          </cell>
          <cell r="F3411">
            <v>15.42</v>
          </cell>
          <cell r="G3411">
            <v>92.04</v>
          </cell>
        </row>
        <row r="3412">
          <cell r="A3412" t="str">
            <v>47.05.120</v>
          </cell>
          <cell r="C3412" t="str">
            <v>Válvula de retenção vertical em bronze, DN= 1 1/2´</v>
          </cell>
          <cell r="D3412" t="str">
            <v>un</v>
          </cell>
          <cell r="E3412">
            <v>95.77</v>
          </cell>
          <cell r="F3412">
            <v>15.42</v>
          </cell>
          <cell r="G3412">
            <v>111.19</v>
          </cell>
        </row>
        <row r="3413">
          <cell r="A3413" t="str">
            <v>47.05.130</v>
          </cell>
          <cell r="C3413" t="str">
            <v>Válvula de retenção vertical em bronze, DN= 2´</v>
          </cell>
          <cell r="D3413" t="str">
            <v>un</v>
          </cell>
          <cell r="E3413">
            <v>141.72999999999999</v>
          </cell>
          <cell r="F3413">
            <v>15.42</v>
          </cell>
          <cell r="G3413">
            <v>157.15</v>
          </cell>
        </row>
        <row r="3414">
          <cell r="A3414" t="str">
            <v>47.05.140</v>
          </cell>
          <cell r="C3414" t="str">
            <v>Válvula de retenção vertical em bronze, DN= 2 1/2´</v>
          </cell>
          <cell r="D3414" t="str">
            <v>un</v>
          </cell>
          <cell r="E3414">
            <v>228.06</v>
          </cell>
          <cell r="F3414">
            <v>15.42</v>
          </cell>
          <cell r="G3414">
            <v>243.48</v>
          </cell>
        </row>
        <row r="3415">
          <cell r="A3415" t="str">
            <v>47.05.150</v>
          </cell>
          <cell r="C3415" t="str">
            <v>Válvula de retenção vertical em bronze, DN= 3´</v>
          </cell>
          <cell r="D3415" t="str">
            <v>un</v>
          </cell>
          <cell r="E3415">
            <v>335.4</v>
          </cell>
          <cell r="F3415">
            <v>15.42</v>
          </cell>
          <cell r="G3415">
            <v>350.82</v>
          </cell>
        </row>
        <row r="3416">
          <cell r="A3416" t="str">
            <v>47.05.160</v>
          </cell>
          <cell r="C3416" t="str">
            <v>Válvula de retenção vertical em bronze, DN= 4´</v>
          </cell>
          <cell r="D3416" t="str">
            <v>un</v>
          </cell>
          <cell r="E3416">
            <v>563.29999999999995</v>
          </cell>
          <cell r="F3416">
            <v>20.56</v>
          </cell>
          <cell r="G3416">
            <v>583.86</v>
          </cell>
        </row>
        <row r="3417">
          <cell r="A3417" t="str">
            <v>47.05.170</v>
          </cell>
          <cell r="C3417" t="str">
            <v>Válvula de retenção de pé com crivo em bronze, DN= 1´</v>
          </cell>
          <cell r="D3417" t="str">
            <v>un</v>
          </cell>
          <cell r="E3417">
            <v>52.2</v>
          </cell>
          <cell r="F3417">
            <v>15.42</v>
          </cell>
          <cell r="G3417">
            <v>67.62</v>
          </cell>
        </row>
        <row r="3418">
          <cell r="A3418" t="str">
            <v>47.05.180</v>
          </cell>
          <cell r="C3418" t="str">
            <v>Válvula de retenção de pé com crivo em bronze, DN= 1 1/4´</v>
          </cell>
          <cell r="D3418" t="str">
            <v>un</v>
          </cell>
          <cell r="E3418">
            <v>73.88</v>
          </cell>
          <cell r="F3418">
            <v>15.42</v>
          </cell>
          <cell r="G3418">
            <v>89.3</v>
          </cell>
        </row>
        <row r="3419">
          <cell r="A3419" t="str">
            <v>47.05.190</v>
          </cell>
          <cell r="C3419" t="str">
            <v>Válvula de retenção de pé com crivo em bronze, DN= 1 1/2´</v>
          </cell>
          <cell r="D3419" t="str">
            <v>un</v>
          </cell>
          <cell r="E3419">
            <v>89.13</v>
          </cell>
          <cell r="F3419">
            <v>15.42</v>
          </cell>
          <cell r="G3419">
            <v>104.55</v>
          </cell>
        </row>
        <row r="3420">
          <cell r="A3420" t="str">
            <v>47.05.200</v>
          </cell>
          <cell r="C3420" t="str">
            <v>Válvula de retenção de pé com crivo em bronze, DN= 2´</v>
          </cell>
          <cell r="D3420" t="str">
            <v>un</v>
          </cell>
          <cell r="E3420">
            <v>126.31</v>
          </cell>
          <cell r="F3420">
            <v>15.42</v>
          </cell>
          <cell r="G3420">
            <v>141.72999999999999</v>
          </cell>
        </row>
        <row r="3421">
          <cell r="A3421" t="str">
            <v>47.05.210</v>
          </cell>
          <cell r="C3421" t="str">
            <v>Válvula de retenção de pé com crivo em bronze, DN= 2 1/2´</v>
          </cell>
          <cell r="D3421" t="str">
            <v>un</v>
          </cell>
          <cell r="E3421">
            <v>199.03</v>
          </cell>
          <cell r="F3421">
            <v>15.42</v>
          </cell>
          <cell r="G3421">
            <v>214.45</v>
          </cell>
        </row>
        <row r="3422">
          <cell r="A3422" t="str">
            <v>47.05.220</v>
          </cell>
          <cell r="C3422" t="str">
            <v>Válvula de gaveta em bronze, com haste não ascendente, classe 125 libras para vapor e classe 200 libras para água, óleo e gás, DN= 6´</v>
          </cell>
          <cell r="D3422" t="str">
            <v>un</v>
          </cell>
          <cell r="E3422">
            <v>4037.55</v>
          </cell>
          <cell r="F3422">
            <v>25.71</v>
          </cell>
          <cell r="G3422">
            <v>4063.26</v>
          </cell>
        </row>
        <row r="3423">
          <cell r="A3423" t="str">
            <v>47.05.230</v>
          </cell>
          <cell r="C3423" t="str">
            <v>Válvula de gaveta em bronze, com haste não ascendente, classe 125 libras para vapor e classe 200 libras para água, óleo e gás, DN= 2´</v>
          </cell>
          <cell r="D3423" t="str">
            <v>un</v>
          </cell>
          <cell r="E3423">
            <v>115.42</v>
          </cell>
          <cell r="F3423">
            <v>15.42</v>
          </cell>
          <cell r="G3423">
            <v>130.84</v>
          </cell>
        </row>
        <row r="3424">
          <cell r="A3424" t="str">
            <v>47.05.240</v>
          </cell>
          <cell r="C3424" t="str">
            <v>Válvula globo em bronze, classe 125 libras para vapor e classe 200 libras para água, óleo e gás, DN= 2´</v>
          </cell>
          <cell r="D3424" t="str">
            <v>un</v>
          </cell>
          <cell r="E3424">
            <v>301.89</v>
          </cell>
          <cell r="F3424">
            <v>15.42</v>
          </cell>
          <cell r="G3424">
            <v>317.31</v>
          </cell>
        </row>
        <row r="3425">
          <cell r="A3425" t="str">
            <v>47.05.260</v>
          </cell>
          <cell r="C3425" t="str">
            <v>Válvula de retenção de pé com crivo em bronze, DN= 3´</v>
          </cell>
          <cell r="D3425" t="str">
            <v>un</v>
          </cell>
          <cell r="E3425">
            <v>294.79000000000002</v>
          </cell>
          <cell r="F3425">
            <v>15.42</v>
          </cell>
          <cell r="G3425">
            <v>310.20999999999998</v>
          </cell>
        </row>
        <row r="3426">
          <cell r="A3426" t="str">
            <v>47.05.270</v>
          </cell>
          <cell r="C3426" t="str">
            <v>Válvula de retenção de pé com crivo em bronze, DN= 4´</v>
          </cell>
          <cell r="D3426" t="str">
            <v>un</v>
          </cell>
          <cell r="E3426">
            <v>571.52</v>
          </cell>
          <cell r="F3426">
            <v>20.56</v>
          </cell>
          <cell r="G3426">
            <v>592.08000000000004</v>
          </cell>
        </row>
        <row r="3427">
          <cell r="A3427" t="str">
            <v>47.05.280</v>
          </cell>
          <cell r="C3427" t="str">
            <v>Válvula globo angular de 45° em bronze, DN= 2 1/2´</v>
          </cell>
          <cell r="D3427" t="str">
            <v>un</v>
          </cell>
          <cell r="E3427">
            <v>230.62</v>
          </cell>
          <cell r="F3427">
            <v>15.42</v>
          </cell>
          <cell r="G3427">
            <v>246.04</v>
          </cell>
        </row>
        <row r="3428">
          <cell r="A3428" t="str">
            <v>47.05.290</v>
          </cell>
          <cell r="C3428" t="str">
            <v>Válvula de gaveta em bronze, haste ascendente, classe 150 libras para vapor saturado e 300 libras para água, óleo e gás, DN= 1/2´</v>
          </cell>
          <cell r="D3428" t="str">
            <v>un</v>
          </cell>
          <cell r="E3428">
            <v>88.49</v>
          </cell>
          <cell r="F3428">
            <v>8.56</v>
          </cell>
          <cell r="G3428">
            <v>97.05</v>
          </cell>
        </row>
        <row r="3429">
          <cell r="A3429" t="str">
            <v>47.05.296</v>
          </cell>
          <cell r="C3429" t="str">
            <v>Válvula de gaveta em bronze, haste ascendente, classe 150 libras para vapor saturado e 300 libras para água, óleo e gás, DN= 4´</v>
          </cell>
          <cell r="D3429" t="str">
            <v>un</v>
          </cell>
          <cell r="E3429">
            <v>3451.45</v>
          </cell>
          <cell r="F3429">
            <v>20.56</v>
          </cell>
          <cell r="G3429">
            <v>3472.01</v>
          </cell>
        </row>
        <row r="3430">
          <cell r="A3430" t="str">
            <v>47.05.300</v>
          </cell>
          <cell r="C3430" t="str">
            <v>Válvula de gaveta em bronze, haste não ascendente, classe 150 libras para vapor saturado e 300 libras para água, óleo e gás, DN= 4´</v>
          </cell>
          <cell r="D3430" t="str">
            <v>un</v>
          </cell>
          <cell r="E3430">
            <v>1258.6199999999999</v>
          </cell>
          <cell r="F3430">
            <v>20.56</v>
          </cell>
          <cell r="G3430">
            <v>1279.18</v>
          </cell>
        </row>
        <row r="3431">
          <cell r="A3431" t="str">
            <v>47.05.310</v>
          </cell>
          <cell r="C3431" t="str">
            <v>Válvula de gaveta em bronze, haste não ascendente, classe 150 libras para vapor saturado e 300 libras para água, óleo e gás, DN= 2´</v>
          </cell>
          <cell r="D3431" t="str">
            <v>un</v>
          </cell>
          <cell r="E3431">
            <v>249.26</v>
          </cell>
          <cell r="F3431">
            <v>15.42</v>
          </cell>
          <cell r="G3431">
            <v>264.68</v>
          </cell>
        </row>
        <row r="3432">
          <cell r="A3432" t="str">
            <v>47.05.340</v>
          </cell>
          <cell r="C3432" t="str">
            <v>Válvula globo em bronze, classe 150 libras para vapor saturado e 300 libras para água, óleo e gás, DN= 3/4´</v>
          </cell>
          <cell r="D3432" t="str">
            <v>un</v>
          </cell>
          <cell r="E3432">
            <v>119.43</v>
          </cell>
          <cell r="F3432">
            <v>15.42</v>
          </cell>
          <cell r="G3432">
            <v>134.85</v>
          </cell>
        </row>
        <row r="3433">
          <cell r="A3433" t="str">
            <v>47.05.350</v>
          </cell>
          <cell r="C3433" t="str">
            <v>Válvula globo em bronze, classe 150 libras para vapor saturado e 300 libras para água, óleo e gás, DN= 1´</v>
          </cell>
          <cell r="D3433" t="str">
            <v>un</v>
          </cell>
          <cell r="E3433">
            <v>167.51</v>
          </cell>
          <cell r="F3433">
            <v>15.42</v>
          </cell>
          <cell r="G3433">
            <v>182.93</v>
          </cell>
        </row>
        <row r="3434">
          <cell r="A3434" t="str">
            <v>47.05.360</v>
          </cell>
          <cell r="C3434" t="str">
            <v>Válvula globo em bronze, classe 150 libras para vapor saturado e 300 libras para água, óleo e gás, DN= 1 1/2´</v>
          </cell>
          <cell r="D3434" t="str">
            <v>un</v>
          </cell>
          <cell r="E3434">
            <v>327.23</v>
          </cell>
          <cell r="F3434">
            <v>15.42</v>
          </cell>
          <cell r="G3434">
            <v>342.65</v>
          </cell>
        </row>
        <row r="3435">
          <cell r="A3435" t="str">
            <v>47.05.370</v>
          </cell>
          <cell r="C3435" t="str">
            <v>Válvula globo em bronze, classe 150 libras para vapor saturado e 300 libras para água, óleo e gás, DN= 2´</v>
          </cell>
          <cell r="D3435" t="str">
            <v>un</v>
          </cell>
          <cell r="E3435">
            <v>436.44</v>
          </cell>
          <cell r="F3435">
            <v>15.42</v>
          </cell>
          <cell r="G3435">
            <v>451.86</v>
          </cell>
        </row>
        <row r="3436">
          <cell r="A3436" t="str">
            <v>47.05.390</v>
          </cell>
          <cell r="C3436" t="str">
            <v>Válvula globo em bronze, classe 150 libras para vapor saturado e 300 libras para água, óleo e gás, DN= 2 1/2´</v>
          </cell>
          <cell r="D3436" t="str">
            <v>un</v>
          </cell>
          <cell r="E3436">
            <v>690.15</v>
          </cell>
          <cell r="F3436">
            <v>15.42</v>
          </cell>
          <cell r="G3436">
            <v>705.57</v>
          </cell>
        </row>
        <row r="3437">
          <cell r="A3437" t="str">
            <v>47.05.392</v>
          </cell>
          <cell r="C3437" t="str">
            <v>Válvula globo em bronze, classe 150 libras para vapor saturado e 300 libras para água, óleo e gás, DN= 3´</v>
          </cell>
          <cell r="D3437" t="str">
            <v>un</v>
          </cell>
          <cell r="E3437">
            <v>1411.88</v>
          </cell>
          <cell r="F3437">
            <v>20.56</v>
          </cell>
          <cell r="G3437">
            <v>1432.44</v>
          </cell>
        </row>
        <row r="3438">
          <cell r="A3438" t="str">
            <v>47.05.394</v>
          </cell>
          <cell r="C3438" t="str">
            <v>Válvula globo em bronze, classe 150 libras para vapor saturado e 300 libras para água, óleo e gás, DN= 4´</v>
          </cell>
          <cell r="D3438" t="str">
            <v>un</v>
          </cell>
          <cell r="E3438">
            <v>3973.32</v>
          </cell>
          <cell r="F3438">
            <v>20.56</v>
          </cell>
          <cell r="G3438">
            <v>3993.88</v>
          </cell>
        </row>
        <row r="3439">
          <cell r="A3439" t="str">
            <v>47.05.398</v>
          </cell>
          <cell r="C3439" t="str">
            <v>Válvula de gaveta em bronze, haste não ascendente, classe 125 libras para vapor e classe 200 libras para água, óleo e gás, DN= 3/4´</v>
          </cell>
          <cell r="D3439" t="str">
            <v>un</v>
          </cell>
          <cell r="E3439">
            <v>50.78</v>
          </cell>
          <cell r="F3439">
            <v>10.29</v>
          </cell>
          <cell r="G3439">
            <v>61.07</v>
          </cell>
        </row>
        <row r="3440">
          <cell r="A3440" t="str">
            <v>47.05.400</v>
          </cell>
          <cell r="C3440" t="str">
            <v>Válvula de gaveta em bronze, haste não ascendente, classe 125 libras para vapor e classe 200 libras para água, óleo e gás, DN= 1´</v>
          </cell>
          <cell r="D3440" t="str">
            <v>un</v>
          </cell>
          <cell r="E3440">
            <v>52.44</v>
          </cell>
          <cell r="F3440">
            <v>15.42</v>
          </cell>
          <cell r="G3440">
            <v>67.86</v>
          </cell>
        </row>
        <row r="3441">
          <cell r="A3441" t="str">
            <v>47.05.406</v>
          </cell>
          <cell r="C3441" t="str">
            <v>Válvula de gaveta em bronze, haste não ascendente, classe 125 libras para vapor e classe 200 libras para água, óleo e gás, DN= 1.1/4´</v>
          </cell>
          <cell r="D3441" t="str">
            <v>un</v>
          </cell>
          <cell r="E3441">
            <v>65.209999999999994</v>
          </cell>
          <cell r="F3441">
            <v>13.71</v>
          </cell>
          <cell r="G3441">
            <v>78.92</v>
          </cell>
        </row>
        <row r="3442">
          <cell r="A3442" t="str">
            <v>47.05.410</v>
          </cell>
          <cell r="C3442" t="str">
            <v>Válvula de gaveta em bronze, haste não ascendente, classe 125 libras para vapor e classe 200 libras para água, óleo e gás, DN= 1 1/2´</v>
          </cell>
          <cell r="D3442" t="str">
            <v>un</v>
          </cell>
          <cell r="E3442">
            <v>74.040000000000006</v>
          </cell>
          <cell r="F3442">
            <v>15.42</v>
          </cell>
          <cell r="G3442">
            <v>89.46</v>
          </cell>
        </row>
        <row r="3443">
          <cell r="A3443" t="str">
            <v>47.05.420</v>
          </cell>
          <cell r="C3443" t="str">
            <v>Válvula de gaveta em bronze, haste não ascendente, classe 125 libras para vapor e classe 200 libras para água, óleo e gás, DN= 2 1/2´</v>
          </cell>
          <cell r="D3443" t="str">
            <v>un</v>
          </cell>
          <cell r="E3443">
            <v>301.27999999999997</v>
          </cell>
          <cell r="F3443">
            <v>15.42</v>
          </cell>
          <cell r="G3443">
            <v>316.7</v>
          </cell>
        </row>
        <row r="3444">
          <cell r="A3444" t="str">
            <v>47.05.430</v>
          </cell>
          <cell r="C3444" t="str">
            <v>Válvula de gaveta em bronze, haste não ascendente, classe 125 libras para vapor e classe 200 libras para água, óleo e gás, DN= 3´</v>
          </cell>
          <cell r="D3444" t="str">
            <v>un</v>
          </cell>
          <cell r="E3444">
            <v>414.89</v>
          </cell>
          <cell r="F3444">
            <v>15.42</v>
          </cell>
          <cell r="G3444">
            <v>430.31</v>
          </cell>
        </row>
        <row r="3445">
          <cell r="A3445" t="str">
            <v>47.05.450</v>
          </cell>
          <cell r="C3445" t="str">
            <v>Válvula redutora de pressão de ação direta em bronze, extremidade roscada, para água, ar, óleo e gás, PE= 200 psi e PS= 20 à 90 psi, DN= 1 1/4´</v>
          </cell>
          <cell r="D3445" t="str">
            <v>un</v>
          </cell>
          <cell r="E3445">
            <v>2529.42</v>
          </cell>
          <cell r="F3445">
            <v>68.540000000000006</v>
          </cell>
          <cell r="G3445">
            <v>2597.96</v>
          </cell>
        </row>
        <row r="3446">
          <cell r="A3446" t="str">
            <v>47.05.460</v>
          </cell>
          <cell r="C3446" t="str">
            <v>Válvula redutora de pressão de ação direta em bronze, extremidade roscada, para água, ar, óleo e gás, PE= 200 psi e PS= 20 à 90 psi, DN= 2´</v>
          </cell>
          <cell r="D3446" t="str">
            <v>un</v>
          </cell>
          <cell r="E3446">
            <v>4450.3900000000003</v>
          </cell>
          <cell r="F3446">
            <v>68.540000000000006</v>
          </cell>
          <cell r="G3446">
            <v>4518.93</v>
          </cell>
        </row>
        <row r="3447">
          <cell r="A3447" t="str">
            <v>47.05.580</v>
          </cell>
          <cell r="C3447" t="str">
            <v>Válvula de gaveta em bronze com fecho rápido, DN= 1 1/2´</v>
          </cell>
          <cell r="D3447" t="str">
            <v>un</v>
          </cell>
          <cell r="E3447">
            <v>306.64</v>
          </cell>
          <cell r="F3447">
            <v>34.270000000000003</v>
          </cell>
          <cell r="G3447">
            <v>340.91</v>
          </cell>
        </row>
        <row r="3448">
          <cell r="A3448" t="str">
            <v>47.06</v>
          </cell>
          <cell r="B3448" t="str">
            <v>Registro e / ou válvula em ferro fundido</v>
          </cell>
        </row>
        <row r="3449">
          <cell r="A3449" t="str">
            <v>47.06.030</v>
          </cell>
          <cell r="C3449" t="str">
            <v>Válvula de gaveta em ferro fundido, haste ascendente com flange, classe 125 libras, DN= 2´</v>
          </cell>
          <cell r="D3449" t="str">
            <v>un</v>
          </cell>
          <cell r="E3449">
            <v>874.2</v>
          </cell>
          <cell r="F3449">
            <v>42.83</v>
          </cell>
          <cell r="G3449">
            <v>917.03</v>
          </cell>
        </row>
        <row r="3450">
          <cell r="A3450" t="str">
            <v>47.06.040</v>
          </cell>
          <cell r="C3450" t="str">
            <v>Válvula de retenção de pé com crivo em ferro fundido, flangeada, DN= 6´</v>
          </cell>
          <cell r="D3450" t="str">
            <v>un</v>
          </cell>
          <cell r="E3450">
            <v>1146.99</v>
          </cell>
          <cell r="F3450">
            <v>119.96</v>
          </cell>
          <cell r="G3450">
            <v>1266.95</v>
          </cell>
        </row>
        <row r="3451">
          <cell r="A3451" t="str">
            <v>47.06.041</v>
          </cell>
          <cell r="C3451" t="str">
            <v>Válvula de retenção de pé com crivo em ferro fundido, flangeada, DN= 8´</v>
          </cell>
          <cell r="D3451" t="str">
            <v>un</v>
          </cell>
          <cell r="E3451">
            <v>1625.62</v>
          </cell>
          <cell r="F3451">
            <v>119.96</v>
          </cell>
          <cell r="G3451">
            <v>1745.58</v>
          </cell>
        </row>
        <row r="3452">
          <cell r="A3452" t="str">
            <v>47.06.050</v>
          </cell>
          <cell r="C3452" t="str">
            <v>Válvula de retenção tipo portinhola dupla em ferro fundido, DN= 6´</v>
          </cell>
          <cell r="D3452" t="str">
            <v>un</v>
          </cell>
          <cell r="E3452">
            <v>821.49</v>
          </cell>
          <cell r="F3452">
            <v>119.96</v>
          </cell>
          <cell r="G3452">
            <v>941.45</v>
          </cell>
        </row>
        <row r="3453">
          <cell r="A3453" t="str">
            <v>47.06.051</v>
          </cell>
          <cell r="C3453" t="str">
            <v>Válvula de retenção tipo portinhola simples em ferro fundido, flangeada, DN= 6´</v>
          </cell>
          <cell r="D3453" t="str">
            <v>un</v>
          </cell>
          <cell r="E3453">
            <v>1713.92</v>
          </cell>
          <cell r="F3453">
            <v>119.96</v>
          </cell>
          <cell r="G3453">
            <v>1833.88</v>
          </cell>
        </row>
        <row r="3454">
          <cell r="A3454" t="str">
            <v>47.06.060</v>
          </cell>
          <cell r="C3454" t="str">
            <v>Válvula de gaveta em ferro fundido com bolsa, DN= 150 mm</v>
          </cell>
          <cell r="D3454" t="str">
            <v>un</v>
          </cell>
          <cell r="E3454">
            <v>1161</v>
          </cell>
          <cell r="F3454">
            <v>68.540000000000006</v>
          </cell>
          <cell r="G3454">
            <v>1229.54</v>
          </cell>
        </row>
        <row r="3455">
          <cell r="A3455" t="str">
            <v>47.06.070</v>
          </cell>
          <cell r="C3455" t="str">
            <v>Válvula de gaveta em ferro fundido com bolsa, DN= 200 mm</v>
          </cell>
          <cell r="D3455" t="str">
            <v>un</v>
          </cell>
          <cell r="E3455">
            <v>2046.81</v>
          </cell>
          <cell r="F3455">
            <v>68.540000000000006</v>
          </cell>
          <cell r="G3455">
            <v>2115.35</v>
          </cell>
        </row>
        <row r="3456">
          <cell r="A3456" t="str">
            <v>47.06.080</v>
          </cell>
          <cell r="C3456" t="str">
            <v>Válvula de retenção tipo portinhola simples em ferro fundido, DN= 4´</v>
          </cell>
          <cell r="D3456" t="str">
            <v>un</v>
          </cell>
          <cell r="E3456">
            <v>719.17</v>
          </cell>
          <cell r="F3456">
            <v>68.540000000000006</v>
          </cell>
          <cell r="G3456">
            <v>787.71</v>
          </cell>
        </row>
        <row r="3457">
          <cell r="A3457" t="str">
            <v>47.06.090</v>
          </cell>
          <cell r="C3457" t="str">
            <v>Válvula de retenção tipo portinhola dupla em ferro fundido, DN= 4´</v>
          </cell>
          <cell r="D3457" t="str">
            <v>un</v>
          </cell>
          <cell r="E3457">
            <v>500.31</v>
          </cell>
          <cell r="F3457">
            <v>68.540000000000006</v>
          </cell>
          <cell r="G3457">
            <v>568.85</v>
          </cell>
        </row>
        <row r="3458">
          <cell r="A3458" t="str">
            <v>47.06.100</v>
          </cell>
          <cell r="C3458" t="str">
            <v>Válvula de segurança em ferro fundido rosqueada com pressão de ajuste 0,4 até 0,75kgf/cm², DN= 2´</v>
          </cell>
          <cell r="D3458" t="str">
            <v>un</v>
          </cell>
          <cell r="E3458">
            <v>6077.01</v>
          </cell>
          <cell r="F3458">
            <v>42.83</v>
          </cell>
          <cell r="G3458">
            <v>6119.84</v>
          </cell>
        </row>
        <row r="3459">
          <cell r="A3459" t="str">
            <v>47.06.110</v>
          </cell>
          <cell r="C3459" t="str">
            <v>Válvula de segurança em ferro fundido rosqueada com pressão de ajuste 6,1 até 10,0kgf/cm², DN= 3/4´</v>
          </cell>
          <cell r="D3459" t="str">
            <v>un</v>
          </cell>
          <cell r="E3459">
            <v>2300.2800000000002</v>
          </cell>
          <cell r="F3459">
            <v>20.56</v>
          </cell>
          <cell r="G3459">
            <v>2320.84</v>
          </cell>
        </row>
        <row r="3460">
          <cell r="A3460" t="str">
            <v>47.06.180</v>
          </cell>
          <cell r="C3460" t="str">
            <v>Válvula de gaveta em ferro fundido com bolsa, DN= 100mm</v>
          </cell>
          <cell r="D3460" t="str">
            <v>un</v>
          </cell>
          <cell r="E3460">
            <v>691.41</v>
          </cell>
          <cell r="F3460">
            <v>68.540000000000006</v>
          </cell>
          <cell r="G3460">
            <v>759.95</v>
          </cell>
        </row>
        <row r="3461">
          <cell r="A3461" t="str">
            <v>47.06.310</v>
          </cell>
          <cell r="C3461" t="str">
            <v>Visor de fluxo com janela simples, corpo em ferro fundido ou aço carbono, DN = 1´</v>
          </cell>
          <cell r="D3461" t="str">
            <v>un</v>
          </cell>
          <cell r="E3461">
            <v>616.1</v>
          </cell>
          <cell r="F3461">
            <v>25.71</v>
          </cell>
          <cell r="G3461">
            <v>641.80999999999995</v>
          </cell>
        </row>
        <row r="3462">
          <cell r="A3462" t="str">
            <v>47.06.320</v>
          </cell>
          <cell r="C3462" t="str">
            <v>Válvula de governo (retenção e alarme) completa, corpo em ferro fundido, classe 125 libras, DN= 4´</v>
          </cell>
          <cell r="D3462" t="str">
            <v>un</v>
          </cell>
          <cell r="E3462">
            <v>6225.49</v>
          </cell>
          <cell r="F3462">
            <v>102.81</v>
          </cell>
          <cell r="G3462">
            <v>6328.3</v>
          </cell>
        </row>
        <row r="3463">
          <cell r="A3463" t="str">
            <v>47.06.330</v>
          </cell>
          <cell r="C3463" t="str">
            <v>Válvula de gaveta em ferro fundido, haste ascendente com flange, classe 125 libras, DN= 4´</v>
          </cell>
          <cell r="D3463" t="str">
            <v>un</v>
          </cell>
          <cell r="E3463">
            <v>1309.76</v>
          </cell>
          <cell r="F3463">
            <v>68.540000000000006</v>
          </cell>
          <cell r="G3463">
            <v>1378.3</v>
          </cell>
        </row>
        <row r="3464">
          <cell r="A3464" t="str">
            <v>47.06.340</v>
          </cell>
          <cell r="C3464" t="str">
            <v>Válvula de gaveta em ferro fundido, haste ascendente com flange, classe 125 libras, DN= 6´</v>
          </cell>
          <cell r="D3464" t="str">
            <v>un</v>
          </cell>
          <cell r="E3464">
            <v>1911.3</v>
          </cell>
          <cell r="F3464">
            <v>68.540000000000006</v>
          </cell>
          <cell r="G3464">
            <v>1979.84</v>
          </cell>
        </row>
        <row r="3465">
          <cell r="A3465" t="str">
            <v>47.06.350</v>
          </cell>
          <cell r="C3465" t="str">
            <v>Válvula de retenção vertical em ferro fundido com flange, classe 125 libras, DN= 4´</v>
          </cell>
          <cell r="D3465" t="str">
            <v>un</v>
          </cell>
          <cell r="E3465">
            <v>1167.01</v>
          </cell>
          <cell r="F3465">
            <v>68.540000000000006</v>
          </cell>
          <cell r="G3465">
            <v>1235.55</v>
          </cell>
        </row>
        <row r="3466">
          <cell r="A3466" t="str">
            <v>47.07</v>
          </cell>
          <cell r="B3466" t="str">
            <v>Registro e / ou válvula em aço carbono fundido</v>
          </cell>
        </row>
        <row r="3467">
          <cell r="A3467" t="str">
            <v>47.07.010</v>
          </cell>
          <cell r="C3467" t="str">
            <v>Válvula de esfera em aço carbono fundido, passagem plena, classe 150 libras para vapor e classe 600 libras para água, óleo e gás, DN= 1/2´</v>
          </cell>
          <cell r="D3467" t="str">
            <v>un</v>
          </cell>
          <cell r="E3467">
            <v>57.04</v>
          </cell>
          <cell r="F3467">
            <v>15.42</v>
          </cell>
          <cell r="G3467">
            <v>72.459999999999994</v>
          </cell>
        </row>
        <row r="3468">
          <cell r="A3468" t="str">
            <v>47.07.020</v>
          </cell>
          <cell r="C3468" t="str">
            <v>Válvula de esfera em aço carbono fundido, passagem plena, classe 150 libras para vapor e classe 600 libras para água, óleo e gás, DN= 3/4´</v>
          </cell>
          <cell r="D3468" t="str">
            <v>un</v>
          </cell>
          <cell r="E3468">
            <v>76.349999999999994</v>
          </cell>
          <cell r="F3468">
            <v>20.56</v>
          </cell>
          <cell r="G3468">
            <v>96.91</v>
          </cell>
        </row>
        <row r="3469">
          <cell r="A3469" t="str">
            <v>47.07.030</v>
          </cell>
          <cell r="C3469" t="str">
            <v>Válvula de esfera em aço carbono fundido, passagem plena, classe 150 libras para vapor e classe 600 libras para água, óleo e gás, DN= 1´</v>
          </cell>
          <cell r="D3469" t="str">
            <v>un</v>
          </cell>
          <cell r="E3469">
            <v>101.42</v>
          </cell>
          <cell r="F3469">
            <v>25.71</v>
          </cell>
          <cell r="G3469">
            <v>127.13</v>
          </cell>
        </row>
        <row r="3470">
          <cell r="A3470" t="str">
            <v>47.07.031</v>
          </cell>
          <cell r="C3470" t="str">
            <v>Válvula de esfera em aço carbono fundido, passagem plena, classe 150 libras para vapor e classe 600 libras para água, óleo e gás, DN= 1.1/4´</v>
          </cell>
          <cell r="D3470" t="str">
            <v>un</v>
          </cell>
          <cell r="E3470">
            <v>122.95</v>
          </cell>
          <cell r="F3470">
            <v>27.41</v>
          </cell>
          <cell r="G3470">
            <v>150.36000000000001</v>
          </cell>
        </row>
        <row r="3471">
          <cell r="A3471" t="str">
            <v>47.07.090</v>
          </cell>
          <cell r="C3471" t="str">
            <v>Válvula de esfera em aço carbono fundido, passagem plena, extremidades rosqueáveis, classe 300 libras para vapor saturado, DN= 2´</v>
          </cell>
          <cell r="D3471" t="str">
            <v>un</v>
          </cell>
          <cell r="E3471">
            <v>310.47000000000003</v>
          </cell>
          <cell r="F3471">
            <v>42.83</v>
          </cell>
          <cell r="G3471">
            <v>353.3</v>
          </cell>
        </row>
        <row r="3472">
          <cell r="A3472" t="str">
            <v>47.09</v>
          </cell>
          <cell r="B3472" t="str">
            <v>Registro e / ou válvula em aço carbono forjado</v>
          </cell>
        </row>
        <row r="3473">
          <cell r="A3473" t="str">
            <v>47.09.010</v>
          </cell>
          <cell r="C3473" t="str">
            <v>Válvula globo em aço carbono forjado, classe 800 libras para vapor e classe 2000 libras para água, óleo e gás, DN= 3/4´</v>
          </cell>
          <cell r="D3473" t="str">
            <v>un</v>
          </cell>
          <cell r="E3473">
            <v>238.93</v>
          </cell>
          <cell r="F3473">
            <v>20.56</v>
          </cell>
          <cell r="G3473">
            <v>259.49</v>
          </cell>
        </row>
        <row r="3474">
          <cell r="A3474" t="str">
            <v>47.09.020</v>
          </cell>
          <cell r="C3474" t="str">
            <v>Válvula globo em aço carbono forjado, classe 800 libras para vapor e classe 2000 libras para água, óleo e gás, DN= 1´</v>
          </cell>
          <cell r="D3474" t="str">
            <v>un</v>
          </cell>
          <cell r="E3474">
            <v>303.36</v>
          </cell>
          <cell r="F3474">
            <v>25.71</v>
          </cell>
          <cell r="G3474">
            <v>329.07</v>
          </cell>
        </row>
        <row r="3475">
          <cell r="A3475" t="str">
            <v>47.09.030</v>
          </cell>
          <cell r="C3475" t="str">
            <v>Válvula globo em aço carbono forjado, classe 800 libras para vapor e classe 2000 libras para água, óleo e gás, DN= 1 1/2´</v>
          </cell>
          <cell r="D3475" t="str">
            <v>un</v>
          </cell>
          <cell r="E3475">
            <v>582.30999999999995</v>
          </cell>
          <cell r="F3475">
            <v>34.270000000000003</v>
          </cell>
          <cell r="G3475">
            <v>616.58000000000004</v>
          </cell>
        </row>
        <row r="3476">
          <cell r="A3476" t="str">
            <v>47.09.040</v>
          </cell>
          <cell r="C3476" t="str">
            <v>Válvula globo em aço carbono forjado, classe 800 libras para vapor e classe 2000 libras para água, óleo e gás, DN= 2´</v>
          </cell>
          <cell r="D3476" t="str">
            <v>un</v>
          </cell>
          <cell r="E3476">
            <v>788.62</v>
          </cell>
          <cell r="F3476">
            <v>42.83</v>
          </cell>
          <cell r="G3476">
            <v>831.45</v>
          </cell>
        </row>
        <row r="3477">
          <cell r="A3477" t="str">
            <v>47.10</v>
          </cell>
          <cell r="B3477" t="str">
            <v>Registro e / ou válvula em aço inoxidável forjado</v>
          </cell>
        </row>
        <row r="3478">
          <cell r="A3478" t="str">
            <v>47.10.010</v>
          </cell>
          <cell r="C3478" t="str">
            <v>Purgador termodinâmico com filtro incorporado, em aço inoxidável forjado, pressão de 0,25 a 42 kg/cm², temperatura até 425°C, DN= 1/2´</v>
          </cell>
          <cell r="D3478" t="str">
            <v>un</v>
          </cell>
          <cell r="E3478">
            <v>397.93</v>
          </cell>
          <cell r="F3478">
            <v>15.42</v>
          </cell>
          <cell r="G3478">
            <v>413.35</v>
          </cell>
        </row>
        <row r="3479">
          <cell r="A3479" t="str">
            <v>47.11</v>
          </cell>
          <cell r="B3479" t="str">
            <v>Aparelho de medição e controle</v>
          </cell>
        </row>
        <row r="3480">
          <cell r="A3480" t="str">
            <v>47.11.021</v>
          </cell>
          <cell r="C3480" t="str">
            <v>Pressostato diferencial ajustável mecânico, montagem inferior com diâmetro de 1/2" e/ou 1/4", faixa de operação até 16 bar</v>
          </cell>
          <cell r="D3480" t="str">
            <v>un</v>
          </cell>
          <cell r="E3480">
            <v>374.65</v>
          </cell>
          <cell r="F3480">
            <v>71.75</v>
          </cell>
          <cell r="G3480">
            <v>446.4</v>
          </cell>
        </row>
        <row r="3481">
          <cell r="A3481" t="str">
            <v>47.11.080</v>
          </cell>
          <cell r="C3481" t="str">
            <v>Termômetro bimetálico, mostrador com 4´, saída angular, escala 0-100°C</v>
          </cell>
          <cell r="D3481" t="str">
            <v>un</v>
          </cell>
          <cell r="E3481">
            <v>142.27000000000001</v>
          </cell>
          <cell r="F3481">
            <v>6.86</v>
          </cell>
          <cell r="G3481">
            <v>149.13</v>
          </cell>
        </row>
        <row r="3482">
          <cell r="A3482" t="str">
            <v>47.11.100</v>
          </cell>
          <cell r="C3482" t="str">
            <v>Manômetro com mostrador de 4´, escalas: 0-4 / 0-7 / 0-10 / 0-17 / 0-21 / 0-28 kg/cm²</v>
          </cell>
          <cell r="D3482" t="str">
            <v>un</v>
          </cell>
          <cell r="E3482">
            <v>122.9</v>
          </cell>
          <cell r="F3482">
            <v>17.149999999999999</v>
          </cell>
          <cell r="G3482">
            <v>140.05000000000001</v>
          </cell>
        </row>
        <row r="3483">
          <cell r="A3483" t="str">
            <v>47.11.111</v>
          </cell>
          <cell r="C3483" t="str">
            <v>Pressostato diferencial ajustável, caixa à prova de água, unidade sensora em aço inoxidável 316, faixa de operação entre 1,4 a 14 bar, para fluídos corrosivos, DN=1/2´</v>
          </cell>
          <cell r="D3483" t="str">
            <v>un</v>
          </cell>
          <cell r="E3483">
            <v>8143.61</v>
          </cell>
          <cell r="F3483">
            <v>71.75</v>
          </cell>
          <cell r="G3483">
            <v>8215.36</v>
          </cell>
        </row>
        <row r="3484">
          <cell r="A3484" t="str">
            <v>47.12</v>
          </cell>
          <cell r="B3484" t="str">
            <v>Registro e / ou válvula em ferro dúctil</v>
          </cell>
        </row>
        <row r="3485">
          <cell r="A3485" t="str">
            <v>47.12.040</v>
          </cell>
          <cell r="C3485" t="str">
            <v>Válvula de gaveta em ferro dúctil com flanges, classe PN-10, DN= 200mm</v>
          </cell>
          <cell r="D3485" t="str">
            <v>un</v>
          </cell>
          <cell r="E3485">
            <v>1914.19</v>
          </cell>
          <cell r="F3485">
            <v>118.65</v>
          </cell>
          <cell r="G3485">
            <v>2032.84</v>
          </cell>
        </row>
        <row r="3486">
          <cell r="A3486" t="str">
            <v>47.12.270</v>
          </cell>
          <cell r="C3486" t="str">
            <v>Válvula de gaveta em ferro dúctil com flanges, classe PN-10, DN= 80mm</v>
          </cell>
          <cell r="D3486" t="str">
            <v>un</v>
          </cell>
          <cell r="E3486">
            <v>668.72</v>
          </cell>
          <cell r="F3486">
            <v>118.65</v>
          </cell>
          <cell r="G3486">
            <v>787.37</v>
          </cell>
        </row>
        <row r="3487">
          <cell r="A3487" t="str">
            <v>47.12.280</v>
          </cell>
          <cell r="C3487" t="str">
            <v>Válvula globo auto-operada hidraulicamente, em ferro dúctil, classe PN-10/16, DN= 50mm</v>
          </cell>
          <cell r="D3487" t="str">
            <v>un</v>
          </cell>
          <cell r="E3487">
            <v>845.95</v>
          </cell>
          <cell r="F3487">
            <v>42.83</v>
          </cell>
          <cell r="G3487">
            <v>888.78</v>
          </cell>
        </row>
        <row r="3488">
          <cell r="A3488" t="str">
            <v>47.12.290</v>
          </cell>
          <cell r="C3488" t="str">
            <v>Válvula globo auto-operada hidraulicamente, comandada por solenóide, em ferro dúctil, classe PN-10, DN= 50mm</v>
          </cell>
          <cell r="D3488" t="str">
            <v>un</v>
          </cell>
          <cell r="E3488">
            <v>1121.17</v>
          </cell>
          <cell r="F3488">
            <v>77.099999999999994</v>
          </cell>
          <cell r="G3488">
            <v>1198.27</v>
          </cell>
        </row>
        <row r="3489">
          <cell r="A3489" t="str">
            <v>47.12.300</v>
          </cell>
          <cell r="C3489" t="str">
            <v>Válvula globo auto-operada hidraulicamente, comandada por solenóide, em ferro dúctil, classe PN-10, DN= 100mm</v>
          </cell>
          <cell r="D3489" t="str">
            <v>un</v>
          </cell>
          <cell r="E3489">
            <v>1649.54</v>
          </cell>
          <cell r="F3489">
            <v>77.099999999999994</v>
          </cell>
          <cell r="G3489">
            <v>1726.64</v>
          </cell>
        </row>
        <row r="3490">
          <cell r="A3490" t="str">
            <v>47.12.310</v>
          </cell>
          <cell r="C3490" t="str">
            <v>Válvula de gaveta em ferro dúctil com flanges, classe PN-10, DN= 300mm</v>
          </cell>
          <cell r="D3490" t="str">
            <v>un</v>
          </cell>
          <cell r="E3490">
            <v>4339.55</v>
          </cell>
          <cell r="F3490">
            <v>118.65</v>
          </cell>
          <cell r="G3490">
            <v>4458.2</v>
          </cell>
        </row>
        <row r="3491">
          <cell r="A3491" t="str">
            <v>47.12.320</v>
          </cell>
          <cell r="C3491" t="str">
            <v>Válvula de gaveta em ferro dúctil com flanges, classe PN-10, DN= 100mm</v>
          </cell>
          <cell r="D3491" t="str">
            <v>un</v>
          </cell>
          <cell r="E3491">
            <v>770.37</v>
          </cell>
          <cell r="F3491">
            <v>118.65</v>
          </cell>
          <cell r="G3491">
            <v>889.02</v>
          </cell>
        </row>
        <row r="3492">
          <cell r="A3492" t="str">
            <v>47.12.330</v>
          </cell>
          <cell r="C3492" t="str">
            <v>Válvula de gaveta em ferro dúctil com flanges, classe PN-10, DN= 150mm</v>
          </cell>
          <cell r="D3492" t="str">
            <v>un</v>
          </cell>
          <cell r="E3492">
            <v>1216.68</v>
          </cell>
          <cell r="F3492">
            <v>118.65</v>
          </cell>
          <cell r="G3492">
            <v>1335.33</v>
          </cell>
        </row>
        <row r="3493">
          <cell r="A3493" t="str">
            <v>47.12.340</v>
          </cell>
          <cell r="C3493" t="str">
            <v>Ventosa simples rosqueada em ferro dúctil, classe PN-25, DN= 3/4´</v>
          </cell>
          <cell r="D3493" t="str">
            <v>un</v>
          </cell>
          <cell r="E3493">
            <v>692.72</v>
          </cell>
          <cell r="F3493">
            <v>10.29</v>
          </cell>
          <cell r="G3493">
            <v>703.01</v>
          </cell>
        </row>
        <row r="3494">
          <cell r="A3494" t="str">
            <v>47.12.350</v>
          </cell>
          <cell r="C3494" t="str">
            <v>Ventosa de tríplice função em ferro dúctil flangeada, classe PN-10/16/25, DN= 50mm</v>
          </cell>
          <cell r="D3494" t="str">
            <v>un</v>
          </cell>
          <cell r="E3494">
            <v>1761.13</v>
          </cell>
          <cell r="F3494">
            <v>15.07</v>
          </cell>
          <cell r="G3494">
            <v>1776.2</v>
          </cell>
        </row>
        <row r="3495">
          <cell r="A3495" t="str">
            <v>47.14</v>
          </cell>
          <cell r="B3495" t="str">
            <v>Registro e / ou válvula em PVC rígido ou ABS</v>
          </cell>
        </row>
        <row r="3496">
          <cell r="A3496" t="str">
            <v>47.14.020</v>
          </cell>
          <cell r="C3496" t="str">
            <v>Registro de pressão em PVC rígido, soldável, DN= 25mm (3/4´)</v>
          </cell>
          <cell r="D3496" t="str">
            <v>un</v>
          </cell>
          <cell r="E3496">
            <v>6.69</v>
          </cell>
          <cell r="F3496">
            <v>15.42</v>
          </cell>
          <cell r="G3496">
            <v>22.11</v>
          </cell>
        </row>
        <row r="3497">
          <cell r="A3497" t="str">
            <v>47.14.200</v>
          </cell>
          <cell r="C3497" t="str">
            <v>Registro regulador de vazão para torneira, misturador e bidê, em ABS com canopla, DN= 1/2´</v>
          </cell>
          <cell r="D3497" t="str">
            <v>un</v>
          </cell>
          <cell r="E3497">
            <v>33.42</v>
          </cell>
          <cell r="F3497">
            <v>15.42</v>
          </cell>
          <cell r="G3497">
            <v>48.84</v>
          </cell>
        </row>
        <row r="3498">
          <cell r="A3498" t="str">
            <v>47.20</v>
          </cell>
          <cell r="B3498" t="str">
            <v>Reparos, conservações e complementos - GRUPO 47</v>
          </cell>
        </row>
        <row r="3499">
          <cell r="A3499" t="str">
            <v>47.20.010</v>
          </cell>
          <cell r="C3499" t="str">
            <v>Pigtail em latão para manômetro, DN= 1/2´</v>
          </cell>
          <cell r="D3499" t="str">
            <v>un</v>
          </cell>
          <cell r="E3499">
            <v>71.540000000000006</v>
          </cell>
          <cell r="F3499">
            <v>5.14</v>
          </cell>
          <cell r="G3499">
            <v>76.680000000000007</v>
          </cell>
        </row>
        <row r="3500">
          <cell r="A3500" t="str">
            <v>47.20.020</v>
          </cell>
          <cell r="C3500" t="str">
            <v>Filtro ´Y´ em bronze para gás combustível, DN= 2´</v>
          </cell>
          <cell r="D3500" t="str">
            <v>un</v>
          </cell>
          <cell r="E3500">
            <v>269.08</v>
          </cell>
          <cell r="F3500">
            <v>42.83</v>
          </cell>
          <cell r="G3500">
            <v>311.91000000000003</v>
          </cell>
        </row>
        <row r="3501">
          <cell r="A3501" t="str">
            <v>47.20.030</v>
          </cell>
          <cell r="C3501" t="str">
            <v>Filtro ´Y´ em ferro fundido, classe 125 libras para vapor saturado, com extremidades rosqueáveis, DN= 2´</v>
          </cell>
          <cell r="D3501" t="str">
            <v>un</v>
          </cell>
          <cell r="E3501">
            <v>494.82</v>
          </cell>
          <cell r="F3501">
            <v>42.83</v>
          </cell>
          <cell r="G3501">
            <v>537.65</v>
          </cell>
        </row>
        <row r="3502">
          <cell r="A3502" t="str">
            <v>47.20.070</v>
          </cell>
          <cell r="C3502" t="str">
            <v>Pigtail flexível, revestido com borracha sintética resistente, DN= 7/16´ comprimento até 1,00 m</v>
          </cell>
          <cell r="D3502" t="str">
            <v>un</v>
          </cell>
          <cell r="E3502">
            <v>28.5</v>
          </cell>
          <cell r="F3502">
            <v>7.24</v>
          </cell>
          <cell r="G3502">
            <v>35.74</v>
          </cell>
        </row>
        <row r="3503">
          <cell r="A3503" t="str">
            <v>47.20.080</v>
          </cell>
          <cell r="C3503" t="str">
            <v>Regulador de primeiro estágio de alta pressão até 2 kgf/cm², vazão de 90 kg GLP/hora</v>
          </cell>
          <cell r="D3503" t="str">
            <v>un</v>
          </cell>
          <cell r="E3503">
            <v>570.61</v>
          </cell>
          <cell r="F3503">
            <v>24.11</v>
          </cell>
          <cell r="G3503">
            <v>594.72</v>
          </cell>
        </row>
        <row r="3504">
          <cell r="A3504" t="str">
            <v>47.20.100</v>
          </cell>
          <cell r="C3504" t="str">
            <v>Regulador de primeiro estágio de alta pressão até 1,3 kgf/cm², vazão de 50 kg GLP/hora</v>
          </cell>
          <cell r="D3504" t="str">
            <v>un</v>
          </cell>
          <cell r="E3504">
            <v>249.58</v>
          </cell>
          <cell r="F3504">
            <v>24.11</v>
          </cell>
          <cell r="G3504">
            <v>273.69</v>
          </cell>
        </row>
        <row r="3505">
          <cell r="A3505" t="str">
            <v>47.20.120</v>
          </cell>
          <cell r="C3505" t="str">
            <v>Regulador de segundo estágio para gás, uso industrial, vazão até 12 kg GLP/hora</v>
          </cell>
          <cell r="D3505" t="str">
            <v>un</v>
          </cell>
          <cell r="E3505">
            <v>66.569999999999993</v>
          </cell>
          <cell r="F3505">
            <v>17.149999999999999</v>
          </cell>
          <cell r="G3505">
            <v>83.72</v>
          </cell>
        </row>
        <row r="3506">
          <cell r="A3506" t="str">
            <v>47.20.181</v>
          </cell>
          <cell r="C3506" t="str">
            <v>Filtro Y em aço carbono, classe 150 libras, conexões flangeadas, DN= 4''</v>
          </cell>
          <cell r="D3506" t="str">
            <v>un</v>
          </cell>
          <cell r="E3506">
            <v>2991.72</v>
          </cell>
          <cell r="F3506">
            <v>102.81</v>
          </cell>
          <cell r="G3506">
            <v>3094.53</v>
          </cell>
        </row>
        <row r="3507">
          <cell r="A3507" t="str">
            <v>47.20.190</v>
          </cell>
          <cell r="C3507" t="str">
            <v>Chave de fluxo tipo palheta para tubulação de líquidos</v>
          </cell>
          <cell r="D3507" t="str">
            <v>un</v>
          </cell>
          <cell r="E3507">
            <v>133.6</v>
          </cell>
          <cell r="F3507">
            <v>13.71</v>
          </cell>
          <cell r="G3507">
            <v>147.31</v>
          </cell>
        </row>
        <row r="3508">
          <cell r="A3508" t="str">
            <v>47.20.300</v>
          </cell>
          <cell r="C3508" t="str">
            <v>Chave de fluxo de água com retardo para tubulações com diâmetro nominal de 1" a 6" - conexão BSP</v>
          </cell>
          <cell r="D3508" t="str">
            <v>un</v>
          </cell>
          <cell r="E3508">
            <v>354.62</v>
          </cell>
          <cell r="F3508">
            <v>40.659999999999997</v>
          </cell>
          <cell r="G3508">
            <v>395.28</v>
          </cell>
        </row>
        <row r="3509">
          <cell r="A3509" t="str">
            <v>47.20.320</v>
          </cell>
          <cell r="C3509" t="str">
            <v>Filtro ´Y´ corpo em bronze, pressão de serviço até 20,7 bar (PN 20), DN= 1 1/2´</v>
          </cell>
          <cell r="D3509" t="str">
            <v>un</v>
          </cell>
          <cell r="E3509">
            <v>170.2</v>
          </cell>
          <cell r="F3509">
            <v>42.83</v>
          </cell>
          <cell r="G3509">
            <v>213.03</v>
          </cell>
        </row>
        <row r="3510">
          <cell r="A3510" t="str">
            <v>47.20.330</v>
          </cell>
          <cell r="C3510" t="str">
            <v>Filtro ´Y´ corpo em bronze, pressão de serviço até 20,7 bar (PN 20), DN= 2´</v>
          </cell>
          <cell r="D3510" t="str">
            <v>un</v>
          </cell>
          <cell r="E3510">
            <v>225.96</v>
          </cell>
          <cell r="F3510">
            <v>42.83</v>
          </cell>
          <cell r="G3510">
            <v>268.79000000000002</v>
          </cell>
        </row>
        <row r="3511">
          <cell r="A3511" t="str">
            <v>48</v>
          </cell>
          <cell r="B3511" t="str">
            <v>RESERVATÓRIO E TANQUE PARA LÍQUIDOS E GASES</v>
          </cell>
        </row>
        <row r="3512">
          <cell r="A3512" t="str">
            <v>48.02</v>
          </cell>
          <cell r="B3512" t="str">
            <v>Reservatório em material sintético</v>
          </cell>
        </row>
        <row r="3513">
          <cell r="A3513" t="str">
            <v>48.02.008</v>
          </cell>
          <cell r="C3513" t="str">
            <v>Reservatório de fibra de vidro - capacidade de 15.000 litros</v>
          </cell>
          <cell r="D3513" t="str">
            <v>un</v>
          </cell>
          <cell r="E3513">
            <v>5613.35</v>
          </cell>
          <cell r="F3513">
            <v>76.09</v>
          </cell>
          <cell r="G3513">
            <v>5689.44</v>
          </cell>
        </row>
        <row r="3514">
          <cell r="A3514" t="str">
            <v>48.02.009</v>
          </cell>
          <cell r="C3514" t="str">
            <v>Reservatório de fibra de vidro - capacidade de 20.000 litros</v>
          </cell>
          <cell r="D3514" t="str">
            <v>un</v>
          </cell>
          <cell r="E3514">
            <v>7823.42</v>
          </cell>
          <cell r="F3514">
            <v>103.97</v>
          </cell>
          <cell r="G3514">
            <v>7927.39</v>
          </cell>
        </row>
        <row r="3515">
          <cell r="A3515" t="str">
            <v>48.02.204</v>
          </cell>
          <cell r="C3515" t="str">
            <v>Reservatório em polietileno com tampa de encaixar - capacidade de 2.000 litros</v>
          </cell>
          <cell r="D3515" t="str">
            <v>un</v>
          </cell>
          <cell r="E3515">
            <v>928.19</v>
          </cell>
          <cell r="F3515">
            <v>41.25</v>
          </cell>
          <cell r="G3515">
            <v>969.44</v>
          </cell>
        </row>
        <row r="3516">
          <cell r="A3516" t="str">
            <v>48.02.205</v>
          </cell>
          <cell r="C3516" t="str">
            <v>Reservatório em polietileno com tampa de encaixar - capacidade de 3.000 litros</v>
          </cell>
          <cell r="D3516" t="str">
            <v>un</v>
          </cell>
          <cell r="E3516">
            <v>1375.4</v>
          </cell>
          <cell r="F3516">
            <v>41.25</v>
          </cell>
          <cell r="G3516">
            <v>1416.65</v>
          </cell>
        </row>
        <row r="3517">
          <cell r="A3517" t="str">
            <v>48.02.206</v>
          </cell>
          <cell r="C3517" t="str">
            <v>Reservatório em polietileno com tampa de encaixar - capacidade de 5.000 litros</v>
          </cell>
          <cell r="D3517" t="str">
            <v>un</v>
          </cell>
          <cell r="E3517">
            <v>2213.44</v>
          </cell>
          <cell r="F3517">
            <v>48.21</v>
          </cell>
          <cell r="G3517">
            <v>2261.65</v>
          </cell>
        </row>
        <row r="3518">
          <cell r="A3518" t="str">
            <v>48.02.207</v>
          </cell>
          <cell r="C3518" t="str">
            <v>Reservatório em polietileno com tampa de encaixar - capacidade de 10.000 litros</v>
          </cell>
          <cell r="D3518" t="str">
            <v>un</v>
          </cell>
          <cell r="E3518">
            <v>3761.17</v>
          </cell>
          <cell r="F3518">
            <v>62.15</v>
          </cell>
          <cell r="G3518">
            <v>3823.32</v>
          </cell>
        </row>
        <row r="3519">
          <cell r="A3519" t="str">
            <v>48.02.300</v>
          </cell>
          <cell r="C3519" t="str">
            <v>Reservatório em polietileno de alta densidade (cisterna) com antioxidante e proteção contra raios ultravioleta (UV) - capacidade de 5.000 litros</v>
          </cell>
          <cell r="D3519" t="str">
            <v>un</v>
          </cell>
          <cell r="E3519">
            <v>6303.51</v>
          </cell>
          <cell r="F3519">
            <v>55.19</v>
          </cell>
          <cell r="G3519">
            <v>6358.7</v>
          </cell>
        </row>
        <row r="3520">
          <cell r="A3520" t="str">
            <v>48.02.310</v>
          </cell>
          <cell r="C3520" t="str">
            <v>Reservatório em polietileno de alta densidade (cisterna) com antioxidante e proteção contra raios ultravioleta (UV) - capacidade de 10.000 litros</v>
          </cell>
          <cell r="D3520" t="str">
            <v>un</v>
          </cell>
          <cell r="E3520">
            <v>10679.77</v>
          </cell>
          <cell r="F3520">
            <v>76.09</v>
          </cell>
          <cell r="G3520">
            <v>10755.86</v>
          </cell>
        </row>
        <row r="3521">
          <cell r="A3521" t="str">
            <v>48.02.400</v>
          </cell>
          <cell r="C3521" t="str">
            <v>Reservatório em polietileno com tampa de rosca - capacidade de 1.000 litros</v>
          </cell>
          <cell r="D3521" t="str">
            <v>un</v>
          </cell>
          <cell r="E3521">
            <v>755.99</v>
          </cell>
          <cell r="F3521">
            <v>48.21</v>
          </cell>
          <cell r="G3521">
            <v>804.2</v>
          </cell>
        </row>
        <row r="3522">
          <cell r="A3522" t="str">
            <v>48.02.401</v>
          </cell>
          <cell r="C3522" t="str">
            <v>Reservatório em polietileno com tampa de rosca - capacidade de 500 litros</v>
          </cell>
          <cell r="D3522" t="str">
            <v>un</v>
          </cell>
          <cell r="E3522">
            <v>417.25</v>
          </cell>
          <cell r="F3522">
            <v>48.21</v>
          </cell>
          <cell r="G3522">
            <v>465.46</v>
          </cell>
        </row>
        <row r="3523">
          <cell r="A3523" t="str">
            <v>48.03</v>
          </cell>
          <cell r="B3523" t="str">
            <v>Reservatório metálico</v>
          </cell>
        </row>
        <row r="3524">
          <cell r="A3524" t="str">
            <v>48.03.010</v>
          </cell>
          <cell r="C3524" t="str">
            <v>Reservatório metálico cilíndrico horizontal - capacidade de 1.000 litros</v>
          </cell>
          <cell r="D3524" t="str">
            <v>cj</v>
          </cell>
          <cell r="E3524">
            <v>2197.04</v>
          </cell>
          <cell r="F3524">
            <v>48.21</v>
          </cell>
          <cell r="G3524">
            <v>2245.25</v>
          </cell>
        </row>
        <row r="3525">
          <cell r="A3525" t="str">
            <v>48.03.112</v>
          </cell>
          <cell r="C3525" t="str">
            <v>Reservatório metálico cilíndrico horizontal - capacidade de 3.000 litros</v>
          </cell>
          <cell r="D3525" t="str">
            <v>cj</v>
          </cell>
          <cell r="E3525">
            <v>4140.93</v>
          </cell>
          <cell r="F3525">
            <v>48.21</v>
          </cell>
          <cell r="G3525">
            <v>4189.1400000000003</v>
          </cell>
        </row>
        <row r="3526">
          <cell r="A3526" t="str">
            <v>48.03.130</v>
          </cell>
          <cell r="C3526" t="str">
            <v>Reservatório metálico cilíndrico horizontal - capacidade de 5.000 litros</v>
          </cell>
          <cell r="D3526" t="str">
            <v>cj</v>
          </cell>
          <cell r="E3526">
            <v>5919.8</v>
          </cell>
          <cell r="F3526">
            <v>48.21</v>
          </cell>
          <cell r="G3526">
            <v>5968.01</v>
          </cell>
        </row>
        <row r="3527">
          <cell r="A3527" t="str">
            <v>48.03.138</v>
          </cell>
          <cell r="C3527" t="str">
            <v>Reservatório metálico cilíndrico horizontal - capacidade de 10.000 litros</v>
          </cell>
          <cell r="D3527" t="str">
            <v>cj</v>
          </cell>
          <cell r="E3527">
            <v>9955.08</v>
          </cell>
          <cell r="F3527">
            <v>48.21</v>
          </cell>
          <cell r="G3527">
            <v>10003.290000000001</v>
          </cell>
        </row>
        <row r="3528">
          <cell r="A3528" t="str">
            <v>48.04</v>
          </cell>
          <cell r="B3528" t="str">
            <v>Reservatório em concreto</v>
          </cell>
        </row>
        <row r="3529">
          <cell r="A3529" t="str">
            <v>48.04.381</v>
          </cell>
          <cell r="C3529" t="str">
            <v>Reservatório em concreto armado cilíndrico, vertical, bipartido, método construtivo em formas deslizantes, diâmetro interno de 3,50m a 4,00m, altura de 15,00m a 25,00m</v>
          </cell>
          <cell r="D3529" t="str">
            <v>m</v>
          </cell>
          <cell r="E3529">
            <v>20748.009999999998</v>
          </cell>
          <cell r="F3529">
            <v>2669.48</v>
          </cell>
          <cell r="G3529">
            <v>23417.49</v>
          </cell>
        </row>
        <row r="3530">
          <cell r="A3530" t="str">
            <v>48.04.391</v>
          </cell>
          <cell r="C3530" t="str">
            <v>Reservatório em concreto armado cilíndrico, vertical, bipartido, método construtivo em formas deslizantes, diâmetro interno de 5,5m a 6,00m, altura de 25,00m a 30,00m</v>
          </cell>
          <cell r="D3530" t="str">
            <v>m</v>
          </cell>
          <cell r="E3530">
            <v>29339.759999999998</v>
          </cell>
          <cell r="F3530">
            <v>4512.63</v>
          </cell>
          <cell r="G3530">
            <v>33852.39</v>
          </cell>
        </row>
        <row r="3531">
          <cell r="A3531" t="str">
            <v>48.05</v>
          </cell>
          <cell r="B3531" t="str">
            <v>Torneira de boia</v>
          </cell>
        </row>
        <row r="3532">
          <cell r="A3532" t="str">
            <v>48.05.010</v>
          </cell>
          <cell r="C3532" t="str">
            <v>Torneira de boia, DN= 3/4´</v>
          </cell>
          <cell r="D3532" t="str">
            <v>un</v>
          </cell>
          <cell r="E3532">
            <v>59.05</v>
          </cell>
          <cell r="F3532">
            <v>10.29</v>
          </cell>
          <cell r="G3532">
            <v>69.34</v>
          </cell>
        </row>
        <row r="3533">
          <cell r="A3533" t="str">
            <v>48.05.020</v>
          </cell>
          <cell r="C3533" t="str">
            <v>Torneira de boia, DN= 1´</v>
          </cell>
          <cell r="D3533" t="str">
            <v>un</v>
          </cell>
          <cell r="E3533">
            <v>75.62</v>
          </cell>
          <cell r="F3533">
            <v>13.71</v>
          </cell>
          <cell r="G3533">
            <v>89.33</v>
          </cell>
        </row>
        <row r="3534">
          <cell r="A3534" t="str">
            <v>48.05.030</v>
          </cell>
          <cell r="C3534" t="str">
            <v>Torneira de boia, DN= 1 1/4´</v>
          </cell>
          <cell r="D3534" t="str">
            <v>un</v>
          </cell>
          <cell r="E3534">
            <v>138.31</v>
          </cell>
          <cell r="F3534">
            <v>15.42</v>
          </cell>
          <cell r="G3534">
            <v>153.72999999999999</v>
          </cell>
        </row>
        <row r="3535">
          <cell r="A3535" t="str">
            <v>48.05.040</v>
          </cell>
          <cell r="C3535" t="str">
            <v>Torneira de boia, DN= 1 1/2´</v>
          </cell>
          <cell r="D3535" t="str">
            <v>un</v>
          </cell>
          <cell r="E3535">
            <v>145.83000000000001</v>
          </cell>
          <cell r="F3535">
            <v>15.42</v>
          </cell>
          <cell r="G3535">
            <v>161.25</v>
          </cell>
        </row>
        <row r="3536">
          <cell r="A3536" t="str">
            <v>48.05.050</v>
          </cell>
          <cell r="C3536" t="str">
            <v>Torneira de boia, DN= 2´</v>
          </cell>
          <cell r="D3536" t="str">
            <v>un</v>
          </cell>
          <cell r="E3536">
            <v>182.04</v>
          </cell>
          <cell r="F3536">
            <v>20.56</v>
          </cell>
          <cell r="G3536">
            <v>202.6</v>
          </cell>
        </row>
        <row r="3537">
          <cell r="A3537" t="str">
            <v>48.05.052</v>
          </cell>
          <cell r="C3537" t="str">
            <v>Torneira de boia, DN= 2 1/2´</v>
          </cell>
          <cell r="D3537" t="str">
            <v>un</v>
          </cell>
          <cell r="E3537">
            <v>754.8</v>
          </cell>
          <cell r="F3537">
            <v>15.42</v>
          </cell>
          <cell r="G3537">
            <v>770.22</v>
          </cell>
        </row>
        <row r="3538">
          <cell r="A3538" t="str">
            <v>48.05.070</v>
          </cell>
          <cell r="C3538" t="str">
            <v>Torneira de boia, tipo registro automático de entrada, DN= 3´</v>
          </cell>
          <cell r="D3538" t="str">
            <v>un</v>
          </cell>
          <cell r="E3538">
            <v>1380.66</v>
          </cell>
          <cell r="F3538">
            <v>68.540000000000006</v>
          </cell>
          <cell r="G3538">
            <v>1449.2</v>
          </cell>
        </row>
        <row r="3539">
          <cell r="A3539" t="str">
            <v>48.20</v>
          </cell>
          <cell r="B3539" t="str">
            <v>Reparos, conservações e complementos - GRUPO 48</v>
          </cell>
        </row>
        <row r="3540">
          <cell r="A3540" t="str">
            <v>48.20.020</v>
          </cell>
          <cell r="C3540" t="str">
            <v>Limpeza de caixa d´água até 1.000 litros</v>
          </cell>
          <cell r="D3540" t="str">
            <v>un</v>
          </cell>
          <cell r="E3540">
            <v>0</v>
          </cell>
          <cell r="F3540">
            <v>41.82</v>
          </cell>
          <cell r="G3540">
            <v>41.82</v>
          </cell>
        </row>
        <row r="3541">
          <cell r="A3541" t="str">
            <v>48.20.040</v>
          </cell>
          <cell r="C3541" t="str">
            <v>Limpeza de caixa d´água de 1.001 até 10.000 litros</v>
          </cell>
          <cell r="D3541" t="str">
            <v>un</v>
          </cell>
          <cell r="E3541">
            <v>0</v>
          </cell>
          <cell r="F3541">
            <v>111.52</v>
          </cell>
          <cell r="G3541">
            <v>111.52</v>
          </cell>
        </row>
        <row r="3542">
          <cell r="A3542" t="str">
            <v>48.20.060</v>
          </cell>
          <cell r="C3542" t="str">
            <v>Limpeza de caixa d´água acima de 10.000 litros</v>
          </cell>
          <cell r="D3542" t="str">
            <v>un</v>
          </cell>
          <cell r="E3542">
            <v>0</v>
          </cell>
          <cell r="F3542">
            <v>250.92</v>
          </cell>
          <cell r="G3542">
            <v>250.92</v>
          </cell>
        </row>
        <row r="3543">
          <cell r="A3543" t="str">
            <v>49</v>
          </cell>
          <cell r="B3543" t="str">
            <v>CAIXA, RALO, GRELHA E ACESSÓRIO HIDRÁULICO</v>
          </cell>
        </row>
        <row r="3544">
          <cell r="A3544" t="str">
            <v>49.01</v>
          </cell>
          <cell r="B3544" t="str">
            <v>Caixas sifonadas de PVC rígido</v>
          </cell>
        </row>
        <row r="3545">
          <cell r="A3545" t="str">
            <v>49.01.016</v>
          </cell>
          <cell r="C3545" t="str">
            <v>Caixa sifonada de PVC rígido de 100 x 100 x 50 mm, com grelha</v>
          </cell>
          <cell r="D3545" t="str">
            <v>un</v>
          </cell>
          <cell r="E3545">
            <v>22.78</v>
          </cell>
          <cell r="F3545">
            <v>34.270000000000003</v>
          </cell>
          <cell r="G3545">
            <v>57.05</v>
          </cell>
        </row>
        <row r="3546">
          <cell r="A3546" t="str">
            <v>49.01.020</v>
          </cell>
          <cell r="C3546" t="str">
            <v>Caixa sifonada de PVC rígido de 100 x 150 x 50 mm, com grelha</v>
          </cell>
          <cell r="D3546" t="str">
            <v>un</v>
          </cell>
          <cell r="E3546">
            <v>31.09</v>
          </cell>
          <cell r="F3546">
            <v>34.270000000000003</v>
          </cell>
          <cell r="G3546">
            <v>65.36</v>
          </cell>
        </row>
        <row r="3547">
          <cell r="A3547" t="str">
            <v>49.01.030</v>
          </cell>
          <cell r="C3547" t="str">
            <v>Caixa sifonada de PVC rígido de 150 x 150 x 50 mm, com grelha</v>
          </cell>
          <cell r="D3547" t="str">
            <v>un</v>
          </cell>
          <cell r="E3547">
            <v>39.369999999999997</v>
          </cell>
          <cell r="F3547">
            <v>34.270000000000003</v>
          </cell>
          <cell r="G3547">
            <v>73.64</v>
          </cell>
        </row>
        <row r="3548">
          <cell r="A3548" t="str">
            <v>49.01.040</v>
          </cell>
          <cell r="C3548" t="str">
            <v>Caixa sifonada de PVC rígido de 150 x 185 x 75 mm, com grelha</v>
          </cell>
          <cell r="D3548" t="str">
            <v>un</v>
          </cell>
          <cell r="E3548">
            <v>44.55</v>
          </cell>
          <cell r="F3548">
            <v>34.270000000000003</v>
          </cell>
          <cell r="G3548">
            <v>78.819999999999993</v>
          </cell>
        </row>
        <row r="3549">
          <cell r="A3549" t="str">
            <v>49.01.050</v>
          </cell>
          <cell r="C3549" t="str">
            <v>Caixa sifonada de PVC rígido de 250 x 172 x 50 mm, com tampa cega</v>
          </cell>
          <cell r="D3549" t="str">
            <v>un</v>
          </cell>
          <cell r="E3549">
            <v>53.11</v>
          </cell>
          <cell r="F3549">
            <v>34.270000000000003</v>
          </cell>
          <cell r="G3549">
            <v>87.38</v>
          </cell>
        </row>
        <row r="3550">
          <cell r="A3550" t="str">
            <v>49.01.070</v>
          </cell>
          <cell r="C3550" t="str">
            <v>Caixa sifonada de PVC rígido de 250 x 230 x 75 mm, com tampa cega</v>
          </cell>
          <cell r="D3550" t="str">
            <v>un</v>
          </cell>
          <cell r="E3550">
            <v>69.489999999999995</v>
          </cell>
          <cell r="F3550">
            <v>34.270000000000003</v>
          </cell>
          <cell r="G3550">
            <v>103.76</v>
          </cell>
        </row>
        <row r="3551">
          <cell r="A3551" t="str">
            <v>49.03</v>
          </cell>
          <cell r="B3551" t="str">
            <v>Caixa de gordura</v>
          </cell>
        </row>
        <row r="3552">
          <cell r="A3552" t="str">
            <v>49.03.020</v>
          </cell>
          <cell r="C3552" t="str">
            <v>Caixa de gordura em alvenaria, 600 x 600 x 600 mm</v>
          </cell>
          <cell r="D3552" t="str">
            <v>un</v>
          </cell>
          <cell r="E3552">
            <v>71.790000000000006</v>
          </cell>
          <cell r="F3552">
            <v>155.04</v>
          </cell>
          <cell r="G3552">
            <v>226.83</v>
          </cell>
        </row>
        <row r="3553">
          <cell r="A3553" t="str">
            <v>49.03.036</v>
          </cell>
          <cell r="C3553" t="str">
            <v>Caixa de gordura em PVC com tampa reforçada - capacidade 19 litros</v>
          </cell>
          <cell r="D3553" t="str">
            <v>un</v>
          </cell>
          <cell r="E3553">
            <v>368.67</v>
          </cell>
          <cell r="F3553">
            <v>34.270000000000003</v>
          </cell>
          <cell r="G3553">
            <v>402.94</v>
          </cell>
        </row>
        <row r="3554">
          <cell r="A3554" t="str">
            <v>49.04</v>
          </cell>
          <cell r="B3554" t="str">
            <v>Ralo em PVC rígido</v>
          </cell>
        </row>
        <row r="3555">
          <cell r="A3555" t="str">
            <v>49.04.010</v>
          </cell>
          <cell r="C3555" t="str">
            <v>Ralo seco em PVC rígido de 100 x 40 mm, com grelha</v>
          </cell>
          <cell r="D3555" t="str">
            <v>un</v>
          </cell>
          <cell r="E3555">
            <v>20.309999999999999</v>
          </cell>
          <cell r="F3555">
            <v>34.270000000000003</v>
          </cell>
          <cell r="G3555">
            <v>54.58</v>
          </cell>
        </row>
        <row r="3556">
          <cell r="A3556" t="str">
            <v>49.05</v>
          </cell>
          <cell r="B3556" t="str">
            <v>Ralo em ferro fundido</v>
          </cell>
        </row>
        <row r="3557">
          <cell r="A3557" t="str">
            <v>49.05.020</v>
          </cell>
          <cell r="C3557" t="str">
            <v>Ralo seco em ferro fundido, 100 x 165 x 50 mm, com grelha metálica saída vertical</v>
          </cell>
          <cell r="D3557" t="str">
            <v>un</v>
          </cell>
          <cell r="E3557">
            <v>79.349999999999994</v>
          </cell>
          <cell r="F3557">
            <v>41.13</v>
          </cell>
          <cell r="G3557">
            <v>120.48</v>
          </cell>
        </row>
        <row r="3558">
          <cell r="A3558" t="str">
            <v>49.05.040</v>
          </cell>
          <cell r="C3558" t="str">
            <v>Ralo sifonado em ferro fundido de 150 x 240 x 75 mm, com grelha</v>
          </cell>
          <cell r="D3558" t="str">
            <v>un</v>
          </cell>
          <cell r="E3558">
            <v>266.02</v>
          </cell>
          <cell r="F3558">
            <v>51.42</v>
          </cell>
          <cell r="G3558">
            <v>317.44</v>
          </cell>
        </row>
        <row r="3559">
          <cell r="A3559" t="str">
            <v>49.06</v>
          </cell>
          <cell r="B3559" t="str">
            <v>Grelhas e tampas</v>
          </cell>
        </row>
        <row r="3560">
          <cell r="A3560" t="str">
            <v>49.06.010</v>
          </cell>
          <cell r="C3560" t="str">
            <v>Grelha hemisférica em ferro fundido de 4"</v>
          </cell>
          <cell r="D3560" t="str">
            <v>un</v>
          </cell>
          <cell r="E3560">
            <v>7.92</v>
          </cell>
          <cell r="F3560">
            <v>2.0499999999999998</v>
          </cell>
          <cell r="G3560">
            <v>9.9700000000000006</v>
          </cell>
        </row>
        <row r="3561">
          <cell r="A3561" t="str">
            <v>49.06.020</v>
          </cell>
          <cell r="C3561" t="str">
            <v>Grelha em ferro fundido para caixas e canaletas</v>
          </cell>
          <cell r="D3561" t="str">
            <v>m²</v>
          </cell>
          <cell r="E3561">
            <v>822.32</v>
          </cell>
          <cell r="F3561">
            <v>22.43</v>
          </cell>
          <cell r="G3561">
            <v>844.75</v>
          </cell>
        </row>
        <row r="3562">
          <cell r="A3562" t="str">
            <v>49.06.030</v>
          </cell>
          <cell r="C3562" t="str">
            <v>Grelha hemisférica em ferro fundido de 3"</v>
          </cell>
          <cell r="D3562" t="str">
            <v>un</v>
          </cell>
          <cell r="E3562">
            <v>5.24</v>
          </cell>
          <cell r="F3562">
            <v>2.0499999999999998</v>
          </cell>
          <cell r="G3562">
            <v>7.29</v>
          </cell>
        </row>
        <row r="3563">
          <cell r="A3563" t="str">
            <v>49.06.072</v>
          </cell>
          <cell r="C3563" t="str">
            <v>Grelha articulada em ferro fundido tipo boca de leão</v>
          </cell>
          <cell r="D3563" t="str">
            <v>un</v>
          </cell>
          <cell r="E3563">
            <v>310.29000000000002</v>
          </cell>
          <cell r="F3563">
            <v>17.940000000000001</v>
          </cell>
          <cell r="G3563">
            <v>328.23</v>
          </cell>
        </row>
        <row r="3564">
          <cell r="A3564" t="str">
            <v>49.06.080</v>
          </cell>
          <cell r="C3564" t="str">
            <v>Grelha hemisférica em ferro fundido de 6"</v>
          </cell>
          <cell r="D3564" t="str">
            <v>un</v>
          </cell>
          <cell r="E3564">
            <v>18.82</v>
          </cell>
          <cell r="F3564">
            <v>2.0499999999999998</v>
          </cell>
          <cell r="G3564">
            <v>20.87</v>
          </cell>
        </row>
        <row r="3565">
          <cell r="A3565" t="str">
            <v>49.06.110</v>
          </cell>
          <cell r="C3565" t="str">
            <v>Grelha hemisférica em ferro fundido de 2"</v>
          </cell>
          <cell r="D3565" t="str">
            <v>un</v>
          </cell>
          <cell r="E3565">
            <v>4.4800000000000004</v>
          </cell>
          <cell r="F3565">
            <v>2.0499999999999998</v>
          </cell>
          <cell r="G3565">
            <v>6.53</v>
          </cell>
        </row>
        <row r="3566">
          <cell r="A3566" t="str">
            <v>49.06.160</v>
          </cell>
          <cell r="C3566" t="str">
            <v>Grelha quadriculada em ferro fundido para caixas e canaletas</v>
          </cell>
          <cell r="D3566" t="str">
            <v>m²</v>
          </cell>
          <cell r="E3566">
            <v>820.99</v>
          </cell>
          <cell r="F3566">
            <v>22.43</v>
          </cell>
          <cell r="G3566">
            <v>843.42</v>
          </cell>
        </row>
        <row r="3567">
          <cell r="A3567" t="str">
            <v>49.06.170</v>
          </cell>
          <cell r="C3567" t="str">
            <v>Grelha em alumínio fundido para caixas e canaletas - linha comercial</v>
          </cell>
          <cell r="D3567" t="str">
            <v>m²</v>
          </cell>
          <cell r="E3567">
            <v>840.16</v>
          </cell>
          <cell r="F3567">
            <v>22.43</v>
          </cell>
          <cell r="G3567">
            <v>862.59</v>
          </cell>
        </row>
        <row r="3568">
          <cell r="A3568" t="str">
            <v>49.06.190</v>
          </cell>
          <cell r="C3568" t="str">
            <v>Grelha pré-moldada em concreto, com furos redondos, 79,5 x 24,5 x 8 cm</v>
          </cell>
          <cell r="D3568" t="str">
            <v>un</v>
          </cell>
          <cell r="E3568">
            <v>54.96</v>
          </cell>
          <cell r="F3568">
            <v>11.23</v>
          </cell>
          <cell r="G3568">
            <v>66.19</v>
          </cell>
        </row>
        <row r="3569">
          <cell r="A3569" t="str">
            <v>49.06.200</v>
          </cell>
          <cell r="C3569" t="str">
            <v>Captador pluvial em aço inoxidável e grelha em alumínio, com mecanismo anti-vórtice, DN= 50 mm</v>
          </cell>
          <cell r="D3569" t="str">
            <v>un</v>
          </cell>
          <cell r="E3569">
            <v>3043.15</v>
          </cell>
          <cell r="F3569">
            <v>41.13</v>
          </cell>
          <cell r="G3569">
            <v>3084.28</v>
          </cell>
        </row>
        <row r="3570">
          <cell r="A3570" t="str">
            <v>49.06.210</v>
          </cell>
          <cell r="C3570" t="str">
            <v>Captador pluvial em aço inoxidável e grelha em alumínio, com mecanismo anti-vórtice, DN= 75 mm</v>
          </cell>
          <cell r="D3570" t="str">
            <v>un</v>
          </cell>
          <cell r="E3570">
            <v>3919.51</v>
          </cell>
          <cell r="F3570">
            <v>41.13</v>
          </cell>
          <cell r="G3570">
            <v>3960.64</v>
          </cell>
        </row>
        <row r="3571">
          <cell r="A3571" t="str">
            <v>49.06.400</v>
          </cell>
          <cell r="C3571" t="str">
            <v>Tampão em ferro fundido, diâmetro de 600 mm, classe B 125 (ruptura &gt; 125 kN)</v>
          </cell>
          <cell r="D3571" t="str">
            <v>un</v>
          </cell>
          <cell r="E3571">
            <v>260.54000000000002</v>
          </cell>
          <cell r="F3571">
            <v>46.38</v>
          </cell>
          <cell r="G3571">
            <v>306.92</v>
          </cell>
        </row>
        <row r="3572">
          <cell r="A3572" t="str">
            <v>49.06.410</v>
          </cell>
          <cell r="C3572" t="str">
            <v>Tampão em ferro fundido, diâmetro de 600 mm, classe C 250 (ruptura &gt; 250 kN)</v>
          </cell>
          <cell r="D3572" t="str">
            <v>un</v>
          </cell>
          <cell r="E3572">
            <v>271.5</v>
          </cell>
          <cell r="F3572">
            <v>46.38</v>
          </cell>
          <cell r="G3572">
            <v>317.88</v>
          </cell>
        </row>
        <row r="3573">
          <cell r="A3573" t="str">
            <v>49.06.420</v>
          </cell>
          <cell r="C3573" t="str">
            <v>Tampão em ferro fundido, diâmetro de 600 mm, classe D 400 (ruptura&gt; 400 kN)</v>
          </cell>
          <cell r="D3573" t="str">
            <v>un</v>
          </cell>
          <cell r="E3573">
            <v>320.08999999999997</v>
          </cell>
          <cell r="F3573">
            <v>46.38</v>
          </cell>
          <cell r="G3573">
            <v>366.47</v>
          </cell>
        </row>
        <row r="3574">
          <cell r="A3574" t="str">
            <v>49.06.430</v>
          </cell>
          <cell r="C3574" t="str">
            <v>Tampão em ferro fundido de 300 x 300 mm, classe B 125 (ruptura &gt; 125 kN)</v>
          </cell>
          <cell r="D3574" t="str">
            <v>un</v>
          </cell>
          <cell r="E3574">
            <v>104.47</v>
          </cell>
          <cell r="F3574">
            <v>46.38</v>
          </cell>
          <cell r="G3574">
            <v>150.85</v>
          </cell>
        </row>
        <row r="3575">
          <cell r="A3575" t="str">
            <v>49.06.440</v>
          </cell>
          <cell r="C3575" t="str">
            <v>Tampão em ferro fundido de 400 x 400 mm, classe B 125 (ruptura &gt; 125 kN)</v>
          </cell>
          <cell r="D3575" t="str">
            <v>un</v>
          </cell>
          <cell r="E3575">
            <v>140.37</v>
          </cell>
          <cell r="F3575">
            <v>46.38</v>
          </cell>
          <cell r="G3575">
            <v>186.75</v>
          </cell>
        </row>
        <row r="3576">
          <cell r="A3576" t="str">
            <v>49.06.450</v>
          </cell>
          <cell r="C3576" t="str">
            <v>Tampão em ferro fundido de 500 x 500 mm, classe B 125 (ruptura &gt; 125 kN)</v>
          </cell>
          <cell r="D3576" t="str">
            <v>un</v>
          </cell>
          <cell r="E3576">
            <v>202.06</v>
          </cell>
          <cell r="F3576">
            <v>46.38</v>
          </cell>
          <cell r="G3576">
            <v>248.44</v>
          </cell>
        </row>
        <row r="3577">
          <cell r="A3577" t="str">
            <v>49.06.460</v>
          </cell>
          <cell r="C3577" t="str">
            <v>Tampão em ferro fundido de 600 x 600 mm, classe B 125 (ruptura &gt; 125 kN)</v>
          </cell>
          <cell r="D3577" t="str">
            <v>un</v>
          </cell>
          <cell r="E3577">
            <v>263.82</v>
          </cell>
          <cell r="F3577">
            <v>46.38</v>
          </cell>
          <cell r="G3577">
            <v>310.2</v>
          </cell>
        </row>
        <row r="3578">
          <cell r="A3578" t="str">
            <v>49.06.480</v>
          </cell>
          <cell r="C3578" t="str">
            <v>Tampão em ferro fundido com tampa articulada, de 400 x 600 mm, classe 15 (ruptura &gt; 1500 kg)</v>
          </cell>
          <cell r="D3578" t="str">
            <v>un</v>
          </cell>
          <cell r="E3578">
            <v>192.77</v>
          </cell>
          <cell r="F3578">
            <v>46.38</v>
          </cell>
          <cell r="G3578">
            <v>239.15</v>
          </cell>
        </row>
        <row r="3579">
          <cell r="A3579" t="str">
            <v>49.06.550</v>
          </cell>
          <cell r="C3579" t="str">
            <v>Grelha com calha e cesto coletor para piso em aço inoxidável, largura de 15 cm</v>
          </cell>
          <cell r="D3579" t="str">
            <v>m</v>
          </cell>
          <cell r="E3579">
            <v>734.7</v>
          </cell>
          <cell r="F3579">
            <v>14.52</v>
          </cell>
          <cell r="G3579">
            <v>749.22</v>
          </cell>
        </row>
        <row r="3580">
          <cell r="A3580" t="str">
            <v>49.06.560</v>
          </cell>
          <cell r="C3580" t="str">
            <v>Grelha com calha e cesto coletor para piso em aço inoxidável, largura de 20 cm</v>
          </cell>
          <cell r="D3580" t="str">
            <v>m</v>
          </cell>
          <cell r="E3580">
            <v>920.55</v>
          </cell>
          <cell r="F3580">
            <v>19.16</v>
          </cell>
          <cell r="G3580">
            <v>939.71</v>
          </cell>
        </row>
        <row r="3581">
          <cell r="A3581" t="str">
            <v>49.08</v>
          </cell>
          <cell r="B3581" t="str">
            <v>Caixa de passagem e inspeção</v>
          </cell>
        </row>
        <row r="3582">
          <cell r="A3582" t="str">
            <v>49.08.250</v>
          </cell>
          <cell r="C3582" t="str">
            <v>Caixa de areia em PVC, diâmetro nominal de 100 mm</v>
          </cell>
          <cell r="D3582" t="str">
            <v>un</v>
          </cell>
          <cell r="E3582">
            <v>295.60000000000002</v>
          </cell>
          <cell r="F3582">
            <v>34.270000000000003</v>
          </cell>
          <cell r="G3582">
            <v>329.87</v>
          </cell>
        </row>
        <row r="3583">
          <cell r="A3583" t="str">
            <v>49.11</v>
          </cell>
          <cell r="B3583" t="str">
            <v>Canaletas e afins</v>
          </cell>
        </row>
        <row r="3584">
          <cell r="A3584" t="str">
            <v>49.11.130</v>
          </cell>
          <cell r="C3584" t="str">
            <v>Canaleta com grelha em alumínio, largura de 80 mm</v>
          </cell>
          <cell r="D3584" t="str">
            <v>m</v>
          </cell>
          <cell r="E3584">
            <v>273.2</v>
          </cell>
          <cell r="F3584">
            <v>7.73</v>
          </cell>
          <cell r="G3584">
            <v>280.93</v>
          </cell>
        </row>
        <row r="3585">
          <cell r="A3585" t="str">
            <v>49.11.140</v>
          </cell>
          <cell r="C3585" t="str">
            <v>Canaleta com grelha em alumínio, saída central / vertical, largura de 46 mm</v>
          </cell>
          <cell r="D3585" t="str">
            <v>m</v>
          </cell>
          <cell r="E3585">
            <v>192.26</v>
          </cell>
          <cell r="F3585">
            <v>7.73</v>
          </cell>
          <cell r="G3585">
            <v>199.99</v>
          </cell>
        </row>
        <row r="3586">
          <cell r="A3586" t="str">
            <v>49.11.141</v>
          </cell>
          <cell r="C3586" t="str">
            <v>Canaleta com grelha abre-fecha, em alumínio, saída central ou vertical, largura 46mm</v>
          </cell>
          <cell r="D3586" t="str">
            <v>m</v>
          </cell>
          <cell r="E3586">
            <v>209.43</v>
          </cell>
          <cell r="F3586">
            <v>7.73</v>
          </cell>
          <cell r="G3586">
            <v>217.16</v>
          </cell>
        </row>
        <row r="3587">
          <cell r="A3587" t="str">
            <v>49.12</v>
          </cell>
          <cell r="B3587" t="str">
            <v>Poço de visita, boca de lobo, caixa de passagem e afins</v>
          </cell>
        </row>
        <row r="3588">
          <cell r="A3588" t="str">
            <v>49.12.010</v>
          </cell>
          <cell r="C3588" t="str">
            <v>Boca de lobo simples tipo PMSP com tampa de concreto</v>
          </cell>
          <cell r="D3588" t="str">
            <v>un</v>
          </cell>
          <cell r="E3588">
            <v>1202.1099999999999</v>
          </cell>
          <cell r="F3588">
            <v>1106.77</v>
          </cell>
          <cell r="G3588">
            <v>2308.88</v>
          </cell>
        </row>
        <row r="3589">
          <cell r="A3589" t="str">
            <v>49.12.030</v>
          </cell>
          <cell r="C3589" t="str">
            <v>Boca de lobo dupla tipo PMSP com tampa de concreto</v>
          </cell>
          <cell r="D3589" t="str">
            <v>un</v>
          </cell>
          <cell r="E3589">
            <v>2036.69</v>
          </cell>
          <cell r="F3589">
            <v>1720.15</v>
          </cell>
          <cell r="G3589">
            <v>3756.84</v>
          </cell>
        </row>
        <row r="3590">
          <cell r="A3590" t="str">
            <v>49.12.050</v>
          </cell>
          <cell r="C3590" t="str">
            <v>Boca de lobo tripla tipo PMSP com tampa de concreto</v>
          </cell>
          <cell r="D3590" t="str">
            <v>un</v>
          </cell>
          <cell r="E3590">
            <v>2835.22</v>
          </cell>
          <cell r="F3590">
            <v>2329.1</v>
          </cell>
          <cell r="G3590">
            <v>5164.32</v>
          </cell>
        </row>
        <row r="3591">
          <cell r="A3591" t="str">
            <v>49.12.058</v>
          </cell>
          <cell r="C3591" t="str">
            <v>Boca de leão simples tipo PMSP com grelha</v>
          </cell>
          <cell r="D3591" t="str">
            <v>un</v>
          </cell>
          <cell r="E3591">
            <v>899.21</v>
          </cell>
          <cell r="F3591">
            <v>1092.23</v>
          </cell>
          <cell r="G3591">
            <v>1991.44</v>
          </cell>
        </row>
        <row r="3592">
          <cell r="A3592" t="str">
            <v>49.12.110</v>
          </cell>
          <cell r="C3592" t="str">
            <v>Poço de visita de 1,60 x 1,60 x 1,60 m - tipo PMSP</v>
          </cell>
          <cell r="D3592" t="str">
            <v>un</v>
          </cell>
          <cell r="E3592">
            <v>2341.9899999999998</v>
          </cell>
          <cell r="F3592">
            <v>1872.87</v>
          </cell>
          <cell r="G3592">
            <v>4214.8599999999997</v>
          </cell>
        </row>
        <row r="3593">
          <cell r="A3593" t="str">
            <v>49.12.120</v>
          </cell>
          <cell r="C3593" t="str">
            <v>Chaminé para poço de visita tipo PMSP em alvenaria, diâmetro interno 70 cm - pescoço</v>
          </cell>
          <cell r="D3593" t="str">
            <v>m</v>
          </cell>
          <cell r="E3593">
            <v>191.06</v>
          </cell>
          <cell r="F3593">
            <v>272.07</v>
          </cell>
          <cell r="G3593">
            <v>463.13</v>
          </cell>
        </row>
        <row r="3594">
          <cell r="A3594" t="str">
            <v>49.12.140</v>
          </cell>
          <cell r="C3594" t="str">
            <v>Poço de visita em alvenaria tipo PMSP - balão</v>
          </cell>
          <cell r="D3594" t="str">
            <v>un</v>
          </cell>
          <cell r="E3594">
            <v>1351.7</v>
          </cell>
          <cell r="F3594">
            <v>1734.44</v>
          </cell>
          <cell r="G3594">
            <v>3086.14</v>
          </cell>
        </row>
        <row r="3595">
          <cell r="A3595" t="str">
            <v>49.13</v>
          </cell>
          <cell r="B3595" t="str">
            <v>Filtro anaeróbio</v>
          </cell>
        </row>
        <row r="3596">
          <cell r="A3596" t="str">
            <v>49.13.010</v>
          </cell>
          <cell r="C3596" t="str">
            <v>Filtro biológico anaeróbio com anéis pré-moldados de concreto diâmetro de 1,40 m - h= 2,00 m</v>
          </cell>
          <cell r="D3596" t="str">
            <v>un</v>
          </cell>
          <cell r="E3596">
            <v>2368.5500000000002</v>
          </cell>
          <cell r="F3596">
            <v>2177.3000000000002</v>
          </cell>
          <cell r="G3596">
            <v>4545.8500000000004</v>
          </cell>
        </row>
        <row r="3597">
          <cell r="A3597" t="str">
            <v>49.13.020</v>
          </cell>
          <cell r="C3597" t="str">
            <v>Filtro biológico anaeróbio com anéis pré-moldados de concreto diâmetro de 2,00 m - h= 2,00 m</v>
          </cell>
          <cell r="D3597" t="str">
            <v>un</v>
          </cell>
          <cell r="E3597">
            <v>3916.15</v>
          </cell>
          <cell r="F3597">
            <v>3538.95</v>
          </cell>
          <cell r="G3597">
            <v>7455.1</v>
          </cell>
        </row>
        <row r="3598">
          <cell r="A3598" t="str">
            <v>49.13.030</v>
          </cell>
          <cell r="C3598" t="str">
            <v>Filtro biológico anaeróbio com anéis pré-moldados de concreto diâmetro de 2,40 m - h= 2,00 m</v>
          </cell>
          <cell r="D3598" t="str">
            <v>un</v>
          </cell>
          <cell r="E3598">
            <v>5602.87</v>
          </cell>
          <cell r="F3598">
            <v>4673.51</v>
          </cell>
          <cell r="G3598">
            <v>10276.379999999999</v>
          </cell>
        </row>
        <row r="3599">
          <cell r="A3599" t="str">
            <v>49.13.040</v>
          </cell>
          <cell r="C3599" t="str">
            <v>Filtro biológico anaeróbio com anéis pré-moldados de concreto diâmetro de 2,84 m - h= 2,50 m</v>
          </cell>
          <cell r="D3599" t="str">
            <v>un</v>
          </cell>
          <cell r="E3599">
            <v>8307.0499999999993</v>
          </cell>
          <cell r="F3599">
            <v>5825.38</v>
          </cell>
          <cell r="G3599">
            <v>14132.43</v>
          </cell>
        </row>
        <row r="3600">
          <cell r="A3600" t="str">
            <v>49.14</v>
          </cell>
          <cell r="B3600" t="str">
            <v>Fossa séptica</v>
          </cell>
        </row>
        <row r="3601">
          <cell r="A3601" t="str">
            <v>49.14.010</v>
          </cell>
          <cell r="C3601" t="str">
            <v>Fossa séptica câmara única com anéis pré-moldados em concreto, diâmetro externo de 1,50 m, altura útil de 1,50 m</v>
          </cell>
          <cell r="D3601" t="str">
            <v>un</v>
          </cell>
          <cell r="E3601">
            <v>1632.15</v>
          </cell>
          <cell r="F3601">
            <v>1089.42</v>
          </cell>
          <cell r="G3601">
            <v>2721.57</v>
          </cell>
        </row>
        <row r="3602">
          <cell r="A3602" t="str">
            <v>49.14.020</v>
          </cell>
          <cell r="C3602" t="str">
            <v>Fossa séptica câmara única com anéis pré-moldados em concreto, diâmetro externo de 2,50 m, altura útil de 2,50 m</v>
          </cell>
          <cell r="D3602" t="str">
            <v>un</v>
          </cell>
          <cell r="E3602">
            <v>4538.13</v>
          </cell>
          <cell r="F3602">
            <v>1627.16</v>
          </cell>
          <cell r="G3602">
            <v>6165.29</v>
          </cell>
        </row>
        <row r="3603">
          <cell r="A3603" t="str">
            <v>49.14.030</v>
          </cell>
          <cell r="C3603" t="str">
            <v>Fossa séptica câmara única com anéis pré-moldados em concreto, diâmetro externo de 2,50 m, altura útil de 4,00 m</v>
          </cell>
          <cell r="D3603" t="str">
            <v>un</v>
          </cell>
          <cell r="E3603">
            <v>6749.89</v>
          </cell>
          <cell r="F3603">
            <v>3254.34</v>
          </cell>
          <cell r="G3603">
            <v>10004.23</v>
          </cell>
        </row>
        <row r="3604">
          <cell r="A3604" t="str">
            <v>49.14.061</v>
          </cell>
          <cell r="C3604" t="str">
            <v>SM01 Sumidouro - poço absorvente</v>
          </cell>
          <cell r="D3604" t="str">
            <v>m</v>
          </cell>
          <cell r="E3604">
            <v>842.94</v>
          </cell>
          <cell r="F3604">
            <v>541.6</v>
          </cell>
          <cell r="G3604">
            <v>1384.54</v>
          </cell>
        </row>
        <row r="3605">
          <cell r="A3605" t="str">
            <v>49.14.071</v>
          </cell>
          <cell r="C3605" t="str">
            <v>Tampão pré-moldado de concreto armado para sumidouro com diâmetro externo de 2,00 m</v>
          </cell>
          <cell r="D3605" t="str">
            <v>un</v>
          </cell>
          <cell r="E3605">
            <v>433.7</v>
          </cell>
          <cell r="F3605">
            <v>30.91</v>
          </cell>
          <cell r="G3605">
            <v>464.61</v>
          </cell>
        </row>
        <row r="3606">
          <cell r="A3606" t="str">
            <v>49.15</v>
          </cell>
          <cell r="B3606" t="str">
            <v>Anel e aduela pré-moldados</v>
          </cell>
        </row>
        <row r="3607">
          <cell r="A3607" t="str">
            <v>49.15.010</v>
          </cell>
          <cell r="C3607" t="str">
            <v>Anel pré-moldado de concreto com diâmetro de 0,60 m</v>
          </cell>
          <cell r="D3607" t="str">
            <v>m</v>
          </cell>
          <cell r="E3607">
            <v>219.99</v>
          </cell>
          <cell r="F3607">
            <v>22.43</v>
          </cell>
          <cell r="G3607">
            <v>242.42</v>
          </cell>
        </row>
        <row r="3608">
          <cell r="A3608" t="str">
            <v>49.15.030</v>
          </cell>
          <cell r="C3608" t="str">
            <v>Anel pré-moldado de concreto com diâmetro de 0,80 m</v>
          </cell>
          <cell r="D3608" t="str">
            <v>m</v>
          </cell>
          <cell r="E3608">
            <v>256.75</v>
          </cell>
          <cell r="F3608">
            <v>33.65</v>
          </cell>
          <cell r="G3608">
            <v>290.39999999999998</v>
          </cell>
        </row>
        <row r="3609">
          <cell r="A3609" t="str">
            <v>49.15.040</v>
          </cell>
          <cell r="C3609" t="str">
            <v>Anel pré-moldado de concreto com diâmetro de 1,20 m</v>
          </cell>
          <cell r="D3609" t="str">
            <v>m</v>
          </cell>
          <cell r="E3609">
            <v>364.24</v>
          </cell>
          <cell r="F3609">
            <v>44.85</v>
          </cell>
          <cell r="G3609">
            <v>409.09</v>
          </cell>
        </row>
        <row r="3610">
          <cell r="A3610" t="str">
            <v>49.15.050</v>
          </cell>
          <cell r="C3610" t="str">
            <v>Anel pré-moldado de concreto com diâmetro de 1,50 m</v>
          </cell>
          <cell r="D3610" t="str">
            <v>m</v>
          </cell>
          <cell r="E3610">
            <v>540.72</v>
          </cell>
          <cell r="F3610">
            <v>56.08</v>
          </cell>
          <cell r="G3610">
            <v>596.79999999999995</v>
          </cell>
        </row>
        <row r="3611">
          <cell r="A3611" t="str">
            <v>49.15.060</v>
          </cell>
          <cell r="C3611" t="str">
            <v>Anel pré-moldado de concreto com diâmetro de 1,80 m</v>
          </cell>
          <cell r="D3611" t="str">
            <v>m</v>
          </cell>
          <cell r="E3611">
            <v>842.93</v>
          </cell>
          <cell r="F3611">
            <v>67.28</v>
          </cell>
          <cell r="G3611">
            <v>910.21</v>
          </cell>
        </row>
        <row r="3612">
          <cell r="A3612" t="str">
            <v>49.15.100</v>
          </cell>
          <cell r="C3612" t="str">
            <v>Anel pré-moldado de concreto com diâmetro de 3,00 m</v>
          </cell>
          <cell r="D3612" t="str">
            <v>m</v>
          </cell>
          <cell r="E3612">
            <v>1594.51</v>
          </cell>
          <cell r="F3612">
            <v>112.13</v>
          </cell>
          <cell r="G3612">
            <v>1706.64</v>
          </cell>
        </row>
        <row r="3613">
          <cell r="A3613" t="str">
            <v>49.16</v>
          </cell>
          <cell r="B3613" t="str">
            <v>Acessórios hidráulicos para água de reuso</v>
          </cell>
        </row>
        <row r="3614">
          <cell r="A3614" t="str">
            <v>49.16.050</v>
          </cell>
          <cell r="C3614" t="str">
            <v>Realimentador automático, DN= 1'</v>
          </cell>
          <cell r="D3614" t="str">
            <v>un</v>
          </cell>
          <cell r="E3614">
            <v>585.36</v>
          </cell>
          <cell r="F3614">
            <v>13.71</v>
          </cell>
          <cell r="G3614">
            <v>599.07000000000005</v>
          </cell>
        </row>
        <row r="3615">
          <cell r="A3615" t="str">
            <v>49.16.051</v>
          </cell>
          <cell r="C3615" t="str">
            <v>Sifão ladrão em polietileno para extravasão, diâmetro de 100mm</v>
          </cell>
          <cell r="D3615" t="str">
            <v>un</v>
          </cell>
          <cell r="E3615">
            <v>224.01</v>
          </cell>
          <cell r="F3615">
            <v>17.149999999999999</v>
          </cell>
          <cell r="G3615">
            <v>241.16</v>
          </cell>
        </row>
        <row r="3616">
          <cell r="A3616" t="str">
            <v>50</v>
          </cell>
          <cell r="B3616" t="str">
            <v>DETECÇÃO, COMBATE E PREVENÇÃO A INCÊNDIO</v>
          </cell>
        </row>
        <row r="3617">
          <cell r="A3617" t="str">
            <v>50.01</v>
          </cell>
          <cell r="B3617" t="str">
            <v>Hidrantes e acessórios</v>
          </cell>
        </row>
        <row r="3618">
          <cell r="A3618" t="str">
            <v>50.01.030</v>
          </cell>
          <cell r="C3618" t="str">
            <v>Abrigo duplo para hidrante/mangueira, com visor e suporte (embutir e externo)</v>
          </cell>
          <cell r="D3618" t="str">
            <v>un</v>
          </cell>
          <cell r="E3618">
            <v>662.23</v>
          </cell>
          <cell r="F3618">
            <v>119.96</v>
          </cell>
          <cell r="G3618">
            <v>782.19</v>
          </cell>
        </row>
        <row r="3619">
          <cell r="A3619" t="str">
            <v>50.01.060</v>
          </cell>
          <cell r="C3619" t="str">
            <v>Abrigo para hidrante/mangueira (embutir e externo)</v>
          </cell>
          <cell r="D3619" t="str">
            <v>un</v>
          </cell>
          <cell r="E3619">
            <v>217.28</v>
          </cell>
          <cell r="F3619">
            <v>119.96</v>
          </cell>
          <cell r="G3619">
            <v>337.24</v>
          </cell>
        </row>
        <row r="3620">
          <cell r="A3620" t="str">
            <v>50.01.080</v>
          </cell>
          <cell r="C3620" t="str">
            <v>Mangueira com união de engate rápido, DN= 1 1/2´ (38 mm)</v>
          </cell>
          <cell r="D3620" t="str">
            <v>m</v>
          </cell>
          <cell r="E3620">
            <v>16.13</v>
          </cell>
          <cell r="F3620">
            <v>3.44</v>
          </cell>
          <cell r="G3620">
            <v>19.57</v>
          </cell>
        </row>
        <row r="3621">
          <cell r="A3621" t="str">
            <v>50.01.090</v>
          </cell>
          <cell r="C3621" t="str">
            <v>Botoeira para acionamento de bomba de incêndio tipo quebra-vidro</v>
          </cell>
          <cell r="D3621" t="str">
            <v>un</v>
          </cell>
          <cell r="E3621">
            <v>71.81</v>
          </cell>
          <cell r="F3621">
            <v>10.29</v>
          </cell>
          <cell r="G3621">
            <v>82.1</v>
          </cell>
        </row>
        <row r="3622">
          <cell r="A3622" t="str">
            <v>50.01.100</v>
          </cell>
          <cell r="C3622" t="str">
            <v>Mangueira com união de engate rápido, DN= 2 1/2´ (63 mm)</v>
          </cell>
          <cell r="D3622" t="str">
            <v>m</v>
          </cell>
          <cell r="E3622">
            <v>22.95</v>
          </cell>
          <cell r="F3622">
            <v>3.44</v>
          </cell>
          <cell r="G3622">
            <v>26.39</v>
          </cell>
        </row>
        <row r="3623">
          <cell r="A3623" t="str">
            <v>50.01.110</v>
          </cell>
          <cell r="C3623" t="str">
            <v>Esguicho em latão com engate rápido, DN= 2 1/2´, jato regulável</v>
          </cell>
          <cell r="D3623" t="str">
            <v>un</v>
          </cell>
          <cell r="E3623">
            <v>148.07</v>
          </cell>
          <cell r="F3623">
            <v>3.44</v>
          </cell>
          <cell r="G3623">
            <v>151.51</v>
          </cell>
        </row>
        <row r="3624">
          <cell r="A3624" t="str">
            <v>50.01.130</v>
          </cell>
          <cell r="C3624" t="str">
            <v>Abrigo simples com suporte, em aço inoxidável escovado, para mangueira de 1 1/2´, porta em vidro temperado jateado - inclusive mangueira de 30 m (2 x 15 m)</v>
          </cell>
          <cell r="D3624" t="str">
            <v>un</v>
          </cell>
          <cell r="E3624">
            <v>3054.31</v>
          </cell>
          <cell r="F3624">
            <v>187.64</v>
          </cell>
          <cell r="G3624">
            <v>3241.95</v>
          </cell>
        </row>
        <row r="3625">
          <cell r="A3625" t="str">
            <v>50.01.160</v>
          </cell>
          <cell r="C3625" t="str">
            <v>Adaptador de engate rápido em latão de 2 1/2´ x 1 1/2´</v>
          </cell>
          <cell r="D3625" t="str">
            <v>un</v>
          </cell>
          <cell r="E3625">
            <v>33.549999999999997</v>
          </cell>
          <cell r="F3625">
            <v>3.44</v>
          </cell>
          <cell r="G3625">
            <v>36.99</v>
          </cell>
        </row>
        <row r="3626">
          <cell r="A3626" t="str">
            <v>50.01.170</v>
          </cell>
          <cell r="C3626" t="str">
            <v>Adaptador de engate rápido em latão de 2 1/2´ x 2 1/2´</v>
          </cell>
          <cell r="D3626" t="str">
            <v>un</v>
          </cell>
          <cell r="E3626">
            <v>44.92</v>
          </cell>
          <cell r="F3626">
            <v>3.44</v>
          </cell>
          <cell r="G3626">
            <v>48.36</v>
          </cell>
        </row>
        <row r="3627">
          <cell r="A3627" t="str">
            <v>50.01.180</v>
          </cell>
          <cell r="C3627" t="str">
            <v>Hidrante de coluna com duas saídas, 4´x 2 1/2´ - simples</v>
          </cell>
          <cell r="D3627" t="str">
            <v>un</v>
          </cell>
          <cell r="E3627">
            <v>1064.01</v>
          </cell>
          <cell r="F3627">
            <v>43.98</v>
          </cell>
          <cell r="G3627">
            <v>1107.99</v>
          </cell>
        </row>
        <row r="3628">
          <cell r="A3628" t="str">
            <v>50.01.190</v>
          </cell>
          <cell r="C3628" t="str">
            <v>Tampão de engate rápido em latão, DN= 2 1/2´, com corrente</v>
          </cell>
          <cell r="D3628" t="str">
            <v>un</v>
          </cell>
          <cell r="E3628">
            <v>58.5</v>
          </cell>
          <cell r="F3628">
            <v>3.44</v>
          </cell>
          <cell r="G3628">
            <v>61.94</v>
          </cell>
        </row>
        <row r="3629">
          <cell r="A3629" t="str">
            <v>50.01.200</v>
          </cell>
          <cell r="C3629" t="str">
            <v>Tampão de engate rápido em latão, DN= 1 1/2´, com corrente</v>
          </cell>
          <cell r="D3629" t="str">
            <v>un</v>
          </cell>
          <cell r="E3629">
            <v>43.6</v>
          </cell>
          <cell r="F3629">
            <v>3.44</v>
          </cell>
          <cell r="G3629">
            <v>47.04</v>
          </cell>
        </row>
        <row r="3630">
          <cell r="A3630" t="str">
            <v>50.01.210</v>
          </cell>
          <cell r="C3630" t="str">
            <v>Chave para conexão de engate rápido</v>
          </cell>
          <cell r="D3630" t="str">
            <v>un</v>
          </cell>
          <cell r="E3630">
            <v>13.9</v>
          </cell>
          <cell r="F3630">
            <v>0.46</v>
          </cell>
          <cell r="G3630">
            <v>14.36</v>
          </cell>
        </row>
        <row r="3631">
          <cell r="A3631" t="str">
            <v>50.01.220</v>
          </cell>
          <cell r="C3631" t="str">
            <v>Esguicho latão com engate rápido, DN= 1 1/2´, jato regulável</v>
          </cell>
          <cell r="D3631" t="str">
            <v>un</v>
          </cell>
          <cell r="E3631">
            <v>168.6</v>
          </cell>
          <cell r="F3631">
            <v>3.44</v>
          </cell>
          <cell r="G3631">
            <v>172.04</v>
          </cell>
        </row>
        <row r="3632">
          <cell r="A3632" t="str">
            <v>50.01.320</v>
          </cell>
          <cell r="C3632" t="str">
            <v>Abrigo de hidrante de 1 1/2´ completo - inclusive mangueira de 30 m (2 x 15 m)</v>
          </cell>
          <cell r="D3632" t="str">
            <v>un</v>
          </cell>
          <cell r="E3632">
            <v>1278.71</v>
          </cell>
          <cell r="F3632">
            <v>178.21</v>
          </cell>
          <cell r="G3632">
            <v>1456.92</v>
          </cell>
        </row>
        <row r="3633">
          <cell r="A3633" t="str">
            <v>50.01.330</v>
          </cell>
          <cell r="C3633" t="str">
            <v>Abrigo de hidrante de 2 1/2´ completo - inclusive mangueira de 30 m (2 x 15 m)</v>
          </cell>
          <cell r="D3633" t="str">
            <v>un</v>
          </cell>
          <cell r="E3633">
            <v>1480.83</v>
          </cell>
          <cell r="F3633">
            <v>178.21</v>
          </cell>
          <cell r="G3633">
            <v>1659.04</v>
          </cell>
        </row>
        <row r="3634">
          <cell r="A3634" t="str">
            <v>50.01.340</v>
          </cell>
          <cell r="C3634" t="str">
            <v>Abrigo para registro de recalque tipo coluna, completo - inclusive tubulações e válvulas</v>
          </cell>
          <cell r="D3634" t="str">
            <v>un</v>
          </cell>
          <cell r="E3634">
            <v>1745.33</v>
          </cell>
          <cell r="F3634">
            <v>541.05999999999995</v>
          </cell>
          <cell r="G3634">
            <v>2286.39</v>
          </cell>
        </row>
        <row r="3635">
          <cell r="A3635" t="str">
            <v>50.02</v>
          </cell>
          <cell r="B3635" t="str">
            <v>Registro e válvula controladora</v>
          </cell>
        </row>
        <row r="3636">
          <cell r="A3636" t="str">
            <v>50.02.020</v>
          </cell>
          <cell r="C3636" t="str">
            <v>Bico de sprinkler tipo pendente com rompimento da ampola a 68°C</v>
          </cell>
          <cell r="D3636" t="str">
            <v>un</v>
          </cell>
          <cell r="E3636">
            <v>22.39</v>
          </cell>
          <cell r="F3636">
            <v>12.06</v>
          </cell>
          <cell r="G3636">
            <v>34.450000000000003</v>
          </cell>
        </row>
        <row r="3637">
          <cell r="A3637" t="str">
            <v>50.02.050</v>
          </cell>
          <cell r="C3637" t="str">
            <v>Alarme hidráulico tipo gongo</v>
          </cell>
          <cell r="D3637" t="str">
            <v>un</v>
          </cell>
          <cell r="E3637">
            <v>778.34</v>
          </cell>
          <cell r="F3637">
            <v>17.149999999999999</v>
          </cell>
          <cell r="G3637">
            <v>795.49</v>
          </cell>
        </row>
        <row r="3638">
          <cell r="A3638" t="str">
            <v>50.02.060</v>
          </cell>
          <cell r="C3638" t="str">
            <v>Bico de sprinkler tipo upright com rompimento da ampola a 68ºC</v>
          </cell>
          <cell r="D3638" t="str">
            <v>un</v>
          </cell>
          <cell r="E3638">
            <v>21.89</v>
          </cell>
          <cell r="F3638">
            <v>12.06</v>
          </cell>
          <cell r="G3638">
            <v>33.950000000000003</v>
          </cell>
        </row>
        <row r="3639">
          <cell r="A3639" t="str">
            <v>50.02.080</v>
          </cell>
          <cell r="C3639" t="str">
            <v>Válvula de governo completa com alarme VGA, corpo em ferro fundido, extremidades flangeadas e DN = 6´</v>
          </cell>
          <cell r="D3639" t="str">
            <v>un</v>
          </cell>
          <cell r="E3639">
            <v>6408.83</v>
          </cell>
          <cell r="F3639">
            <v>102.81</v>
          </cell>
          <cell r="G3639">
            <v>6511.64</v>
          </cell>
        </row>
        <row r="3640">
          <cell r="A3640" t="str">
            <v>50.05</v>
          </cell>
          <cell r="B3640" t="str">
            <v>Iluminação e sinalização de emergência</v>
          </cell>
        </row>
        <row r="3641">
          <cell r="A3641" t="str">
            <v>50.05.021</v>
          </cell>
          <cell r="C3641" t="str">
            <v>Fonte eletroímã para interligar à central do sistema de detecção e alarme de incêndio</v>
          </cell>
          <cell r="D3641" t="str">
            <v>un</v>
          </cell>
          <cell r="E3641">
            <v>473.69</v>
          </cell>
          <cell r="F3641">
            <v>34.270000000000003</v>
          </cell>
          <cell r="G3641">
            <v>507.96</v>
          </cell>
        </row>
        <row r="3642">
          <cell r="A3642" t="str">
            <v>50.05.022</v>
          </cell>
          <cell r="C3642" t="str">
            <v>Destravador magnético (eletroímã) para porta corta-fogo de 24 Vcc</v>
          </cell>
          <cell r="D3642" t="str">
            <v>un</v>
          </cell>
          <cell r="E3642">
            <v>125.24</v>
          </cell>
          <cell r="F3642">
            <v>27.41</v>
          </cell>
          <cell r="G3642">
            <v>152.65</v>
          </cell>
        </row>
        <row r="3643">
          <cell r="A3643" t="str">
            <v>50.05.060</v>
          </cell>
          <cell r="C3643" t="str">
            <v>Central de iluminação de emergência, completa, para até 6.000 W</v>
          </cell>
          <cell r="D3643" t="str">
            <v>un</v>
          </cell>
          <cell r="E3643">
            <v>15348.37</v>
          </cell>
          <cell r="F3643">
            <v>10.92</v>
          </cell>
          <cell r="G3643">
            <v>15359.29</v>
          </cell>
        </row>
        <row r="3644">
          <cell r="A3644" t="str">
            <v>50.05.070</v>
          </cell>
          <cell r="C3644" t="str">
            <v>Luminária para unidade centralizada pendente completa com lâmpadas fluorescentes compactas de 9 W</v>
          </cell>
          <cell r="D3644" t="str">
            <v>un</v>
          </cell>
          <cell r="E3644">
            <v>288.64999999999998</v>
          </cell>
          <cell r="F3644">
            <v>17.149999999999999</v>
          </cell>
          <cell r="G3644">
            <v>305.8</v>
          </cell>
        </row>
        <row r="3645">
          <cell r="A3645" t="str">
            <v>50.05.080</v>
          </cell>
          <cell r="C3645" t="str">
            <v>Luminária para unidade centralizada de sobrepor completa com lâmpada fluorescente compacta de 15 W</v>
          </cell>
          <cell r="D3645" t="str">
            <v>un</v>
          </cell>
          <cell r="E3645">
            <v>72.12</v>
          </cell>
          <cell r="F3645">
            <v>17.149999999999999</v>
          </cell>
          <cell r="G3645">
            <v>89.27</v>
          </cell>
        </row>
        <row r="3646">
          <cell r="A3646" t="str">
            <v>50.05.160</v>
          </cell>
          <cell r="C3646" t="str">
            <v>Módulo para adaptação de luminária de emergência, autonomia 90 minutos para lâmpada fluorescente de 32 W</v>
          </cell>
          <cell r="D3646" t="str">
            <v>un</v>
          </cell>
          <cell r="E3646">
            <v>209.35</v>
          </cell>
          <cell r="F3646">
            <v>10.29</v>
          </cell>
          <cell r="G3646">
            <v>219.64</v>
          </cell>
        </row>
        <row r="3647">
          <cell r="A3647" t="str">
            <v>50.05.170</v>
          </cell>
          <cell r="C3647" t="str">
            <v>Acionador manual tipo quebra vidro, em caixa plástica</v>
          </cell>
          <cell r="D3647" t="str">
            <v>un</v>
          </cell>
          <cell r="E3647">
            <v>58.09</v>
          </cell>
          <cell r="F3647">
            <v>10.29</v>
          </cell>
          <cell r="G3647">
            <v>68.38</v>
          </cell>
        </row>
        <row r="3648">
          <cell r="A3648" t="str">
            <v>50.05.210</v>
          </cell>
          <cell r="C3648" t="str">
            <v>Detector termovelocimétrico endereçável com base endereçável</v>
          </cell>
          <cell r="D3648" t="str">
            <v>un</v>
          </cell>
          <cell r="E3648">
            <v>128.43</v>
          </cell>
          <cell r="F3648">
            <v>10.29</v>
          </cell>
          <cell r="G3648">
            <v>138.72</v>
          </cell>
        </row>
        <row r="3649">
          <cell r="A3649" t="str">
            <v>50.05.214</v>
          </cell>
          <cell r="C3649" t="str">
            <v>Detector de gás liquefeito (GLP), gás natural (GN) ou derivados de metano</v>
          </cell>
          <cell r="D3649" t="str">
            <v>un</v>
          </cell>
          <cell r="E3649">
            <v>407.13</v>
          </cell>
          <cell r="F3649">
            <v>10.29</v>
          </cell>
          <cell r="G3649">
            <v>417.42</v>
          </cell>
        </row>
        <row r="3650">
          <cell r="A3650" t="str">
            <v>50.05.230</v>
          </cell>
          <cell r="C3650" t="str">
            <v>Sirene audiovisual tipo endereçável</v>
          </cell>
          <cell r="D3650" t="str">
            <v>un</v>
          </cell>
          <cell r="E3650">
            <v>216.19</v>
          </cell>
          <cell r="F3650">
            <v>10.29</v>
          </cell>
          <cell r="G3650">
            <v>226.48</v>
          </cell>
        </row>
        <row r="3651">
          <cell r="A3651" t="str">
            <v>50.05.250</v>
          </cell>
          <cell r="C3651" t="str">
            <v>Central de iluminação de emergência, completa, autonomia 1 hora, para até 240 W</v>
          </cell>
          <cell r="D3651" t="str">
            <v>un</v>
          </cell>
          <cell r="E3651">
            <v>606.04999999999995</v>
          </cell>
          <cell r="F3651">
            <v>10.92</v>
          </cell>
          <cell r="G3651">
            <v>616.97</v>
          </cell>
        </row>
        <row r="3652">
          <cell r="A3652" t="str">
            <v>50.05.260</v>
          </cell>
          <cell r="C3652" t="str">
            <v>Bloco autônomo de iluminação de emergência com autonomia mínima de 1 hora, equipado com 2 lâmpadas de 11 W</v>
          </cell>
          <cell r="D3652" t="str">
            <v>un</v>
          </cell>
          <cell r="E3652">
            <v>209.66</v>
          </cell>
          <cell r="F3652">
            <v>10.92</v>
          </cell>
          <cell r="G3652">
            <v>220.58</v>
          </cell>
        </row>
        <row r="3653">
          <cell r="A3653" t="str">
            <v>50.05.270</v>
          </cell>
          <cell r="C3653" t="str">
            <v>Central de detecção e alarme de incêndio completa, autonomia de 1 hora para 12 laços, 220 V/12 V</v>
          </cell>
          <cell r="D3653" t="str">
            <v>un</v>
          </cell>
          <cell r="E3653">
            <v>609.11</v>
          </cell>
          <cell r="F3653">
            <v>10.92</v>
          </cell>
          <cell r="G3653">
            <v>620.03</v>
          </cell>
        </row>
        <row r="3654">
          <cell r="A3654" t="str">
            <v>50.05.280</v>
          </cell>
          <cell r="C3654" t="str">
            <v>Sirene tipo corneta de 12 V</v>
          </cell>
          <cell r="D3654" t="str">
            <v>un</v>
          </cell>
          <cell r="E3654">
            <v>47.36</v>
          </cell>
          <cell r="F3654">
            <v>10.29</v>
          </cell>
          <cell r="G3654">
            <v>57.65</v>
          </cell>
        </row>
        <row r="3655">
          <cell r="A3655" t="str">
            <v>50.05.312</v>
          </cell>
          <cell r="C3655" t="str">
            <v>Bloco autônomo de iluminação de emergência LED, com autonomia mínima de 3 horas, fluxo luminoso de 2.000 até 3.000 lúmens, equipado com 2 faróis</v>
          </cell>
          <cell r="D3655" t="str">
            <v>un</v>
          </cell>
          <cell r="E3655">
            <v>227.58</v>
          </cell>
          <cell r="F3655">
            <v>10.92</v>
          </cell>
          <cell r="G3655">
            <v>238.5</v>
          </cell>
        </row>
        <row r="3656">
          <cell r="A3656" t="str">
            <v>50.05.400</v>
          </cell>
          <cell r="C3656" t="str">
            <v>Sirene eletrônica em caixa metálica de 4 x 4</v>
          </cell>
          <cell r="D3656" t="str">
            <v>un</v>
          </cell>
          <cell r="E3656">
            <v>92.48</v>
          </cell>
          <cell r="F3656">
            <v>37.71</v>
          </cell>
          <cell r="G3656">
            <v>130.19</v>
          </cell>
        </row>
        <row r="3657">
          <cell r="A3657" t="str">
            <v>50.05.430</v>
          </cell>
          <cell r="C3657" t="str">
            <v>Detector óptico de fumaça com base endereçável</v>
          </cell>
          <cell r="D3657" t="str">
            <v>un</v>
          </cell>
          <cell r="E3657">
            <v>157.01</v>
          </cell>
          <cell r="F3657">
            <v>34.270000000000003</v>
          </cell>
          <cell r="G3657">
            <v>191.28</v>
          </cell>
        </row>
        <row r="3658">
          <cell r="A3658" t="str">
            <v>50.05.440</v>
          </cell>
          <cell r="C3658" t="str">
            <v>Painel repetidor de detecção e alarme de incêndio tipo endereçável</v>
          </cell>
          <cell r="D3658" t="str">
            <v>un</v>
          </cell>
          <cell r="E3658">
            <v>949.29</v>
          </cell>
          <cell r="F3658">
            <v>10.29</v>
          </cell>
          <cell r="G3658">
            <v>959.58</v>
          </cell>
        </row>
        <row r="3659">
          <cell r="A3659" t="str">
            <v>50.05.450</v>
          </cell>
          <cell r="C3659" t="str">
            <v>Acionador manual quebra-vidro endereçável</v>
          </cell>
          <cell r="D3659" t="str">
            <v>un</v>
          </cell>
          <cell r="E3659">
            <v>135.72999999999999</v>
          </cell>
          <cell r="F3659">
            <v>10.29</v>
          </cell>
          <cell r="G3659">
            <v>146.02000000000001</v>
          </cell>
        </row>
        <row r="3660">
          <cell r="A3660" t="str">
            <v>50.05.470</v>
          </cell>
          <cell r="C3660" t="str">
            <v>Módulo isolador, módulo endereçador para audiovisual</v>
          </cell>
          <cell r="D3660" t="str">
            <v>un</v>
          </cell>
          <cell r="E3660">
            <v>427.38</v>
          </cell>
          <cell r="F3660">
            <v>17.149999999999999</v>
          </cell>
          <cell r="G3660">
            <v>444.53</v>
          </cell>
        </row>
        <row r="3661">
          <cell r="A3661" t="str">
            <v>50.05.490</v>
          </cell>
          <cell r="C3661" t="str">
            <v>Sinalizador audiovisual endereçável com LED</v>
          </cell>
          <cell r="D3661" t="str">
            <v>un</v>
          </cell>
          <cell r="E3661">
            <v>409.64</v>
          </cell>
          <cell r="F3661">
            <v>10.29</v>
          </cell>
          <cell r="G3661">
            <v>419.93</v>
          </cell>
        </row>
        <row r="3662">
          <cell r="A3662" t="str">
            <v>50.05.491</v>
          </cell>
          <cell r="C3662" t="str">
            <v>Sinalizador visual de advertência</v>
          </cell>
          <cell r="D3662" t="str">
            <v>un</v>
          </cell>
          <cell r="E3662">
            <v>240.59</v>
          </cell>
          <cell r="F3662">
            <v>8.56</v>
          </cell>
          <cell r="G3662">
            <v>249.15</v>
          </cell>
        </row>
        <row r="3663">
          <cell r="A3663" t="str">
            <v>50.05.492</v>
          </cell>
          <cell r="C3663" t="str">
            <v>Sinalizador audiovisual de advertência</v>
          </cell>
          <cell r="D3663" t="str">
            <v>un</v>
          </cell>
          <cell r="E3663">
            <v>230.19</v>
          </cell>
          <cell r="F3663">
            <v>8.56</v>
          </cell>
          <cell r="G3663">
            <v>238.75</v>
          </cell>
        </row>
        <row r="3664">
          <cell r="A3664" t="str">
            <v>50.10</v>
          </cell>
          <cell r="B3664" t="str">
            <v>Extintores</v>
          </cell>
        </row>
        <row r="3665">
          <cell r="A3665" t="str">
            <v>50.10.030</v>
          </cell>
          <cell r="C3665" t="str">
            <v>Extintor sobre rodas de gás carbônico - capacidade de 10 kg</v>
          </cell>
          <cell r="D3665" t="str">
            <v>un</v>
          </cell>
          <cell r="E3665">
            <v>771.29</v>
          </cell>
          <cell r="F3665">
            <v>14.24</v>
          </cell>
          <cell r="G3665">
            <v>785.53</v>
          </cell>
        </row>
        <row r="3666">
          <cell r="A3666" t="str">
            <v>50.10.050</v>
          </cell>
          <cell r="C3666" t="str">
            <v>Extintor sobre rodas de gás carbônico - capacidade de 25 kg</v>
          </cell>
          <cell r="D3666" t="str">
            <v>un</v>
          </cell>
          <cell r="E3666">
            <v>3745.63</v>
          </cell>
          <cell r="F3666">
            <v>14.24</v>
          </cell>
          <cell r="G3666">
            <v>3759.87</v>
          </cell>
        </row>
        <row r="3667">
          <cell r="A3667" t="str">
            <v>50.10.058</v>
          </cell>
          <cell r="C3667" t="str">
            <v>Extintor manual de pó químico seco BC - capacidade de 4 kg</v>
          </cell>
          <cell r="D3667" t="str">
            <v>un</v>
          </cell>
          <cell r="E3667">
            <v>104.92</v>
          </cell>
          <cell r="F3667">
            <v>14.24</v>
          </cell>
          <cell r="G3667">
            <v>119.16</v>
          </cell>
        </row>
        <row r="3668">
          <cell r="A3668" t="str">
            <v>50.10.060</v>
          </cell>
          <cell r="C3668" t="str">
            <v>Extintor manual de pó químico seco BC - capacidade de 8 kg</v>
          </cell>
          <cell r="D3668" t="str">
            <v>un</v>
          </cell>
          <cell r="E3668">
            <v>149.78</v>
          </cell>
          <cell r="F3668">
            <v>14.24</v>
          </cell>
          <cell r="G3668">
            <v>164.02</v>
          </cell>
        </row>
        <row r="3669">
          <cell r="A3669" t="str">
            <v>50.10.084</v>
          </cell>
          <cell r="C3669" t="str">
            <v>Extintor manual de pó químico seco 20 BC - capacidade de 12 kg</v>
          </cell>
          <cell r="D3669" t="str">
            <v>un</v>
          </cell>
          <cell r="E3669">
            <v>168.64</v>
          </cell>
          <cell r="F3669">
            <v>14.24</v>
          </cell>
          <cell r="G3669">
            <v>182.88</v>
          </cell>
        </row>
        <row r="3670">
          <cell r="A3670" t="str">
            <v>50.10.096</v>
          </cell>
          <cell r="C3670" t="str">
            <v>Extintor sobre rodas de pó químico seco BC - capacidade de 20 kg</v>
          </cell>
          <cell r="D3670" t="str">
            <v>un</v>
          </cell>
          <cell r="E3670">
            <v>787.02</v>
          </cell>
          <cell r="F3670">
            <v>0</v>
          </cell>
          <cell r="G3670">
            <v>787.02</v>
          </cell>
        </row>
        <row r="3671">
          <cell r="A3671" t="str">
            <v>50.10.100</v>
          </cell>
          <cell r="C3671" t="str">
            <v>Extintor manual de água pressurizada - capacidade de 10 litros</v>
          </cell>
          <cell r="D3671" t="str">
            <v>un</v>
          </cell>
          <cell r="E3671">
            <v>104.71</v>
          </cell>
          <cell r="F3671">
            <v>14.24</v>
          </cell>
          <cell r="G3671">
            <v>118.95</v>
          </cell>
        </row>
        <row r="3672">
          <cell r="A3672" t="str">
            <v>50.10.110</v>
          </cell>
          <cell r="C3672" t="str">
            <v>Extintor manual de pó químico seco ABC - capacidade de 4 kg</v>
          </cell>
          <cell r="D3672" t="str">
            <v>un</v>
          </cell>
          <cell r="E3672">
            <v>140.02000000000001</v>
          </cell>
          <cell r="F3672">
            <v>14.24</v>
          </cell>
          <cell r="G3672">
            <v>154.26</v>
          </cell>
        </row>
        <row r="3673">
          <cell r="A3673" t="str">
            <v>50.10.120</v>
          </cell>
          <cell r="C3673" t="str">
            <v>Extintor manual de pó químico seco ABC - capacidade de 6 kg</v>
          </cell>
          <cell r="D3673" t="str">
            <v>un</v>
          </cell>
          <cell r="E3673">
            <v>149.81</v>
          </cell>
          <cell r="F3673">
            <v>14.24</v>
          </cell>
          <cell r="G3673">
            <v>164.05</v>
          </cell>
        </row>
        <row r="3674">
          <cell r="A3674" t="str">
            <v>50.10.140</v>
          </cell>
          <cell r="C3674" t="str">
            <v>Extintor manual de gás carbônico 5 BC - capacidade de 6 kg</v>
          </cell>
          <cell r="D3674" t="str">
            <v>un</v>
          </cell>
          <cell r="E3674">
            <v>357.87</v>
          </cell>
          <cell r="F3674">
            <v>14.24</v>
          </cell>
          <cell r="G3674">
            <v>372.11</v>
          </cell>
        </row>
        <row r="3675">
          <cell r="A3675" t="str">
            <v>50.10.210</v>
          </cell>
          <cell r="C3675" t="str">
            <v>Suporte para extintor de piso em fibra de vidro</v>
          </cell>
          <cell r="D3675" t="str">
            <v>un</v>
          </cell>
          <cell r="E3675">
            <v>141.43</v>
          </cell>
          <cell r="F3675">
            <v>1.4</v>
          </cell>
          <cell r="G3675">
            <v>142.83000000000001</v>
          </cell>
        </row>
        <row r="3676">
          <cell r="A3676" t="str">
            <v>50.10.220</v>
          </cell>
          <cell r="C3676" t="str">
            <v>Suporte para extintor de piso em aço inoxidável</v>
          </cell>
          <cell r="D3676" t="str">
            <v>un</v>
          </cell>
          <cell r="E3676">
            <v>224.97</v>
          </cell>
          <cell r="F3676">
            <v>1.4</v>
          </cell>
          <cell r="G3676">
            <v>226.37</v>
          </cell>
        </row>
        <row r="3677">
          <cell r="A3677" t="str">
            <v>50.20</v>
          </cell>
          <cell r="B3677" t="str">
            <v>Reparos, conservações e complementos - GRUPO 50</v>
          </cell>
        </row>
        <row r="3678">
          <cell r="A3678" t="str">
            <v>50.20.110</v>
          </cell>
          <cell r="C3678" t="str">
            <v>Recarga de extintor de água pressurizada</v>
          </cell>
          <cell r="D3678" t="str">
            <v>l</v>
          </cell>
          <cell r="E3678">
            <v>2.88</v>
          </cell>
          <cell r="F3678">
            <v>0</v>
          </cell>
          <cell r="G3678">
            <v>2.88</v>
          </cell>
        </row>
        <row r="3679">
          <cell r="A3679" t="str">
            <v>50.20.120</v>
          </cell>
          <cell r="C3679" t="str">
            <v>Recarga de extintor de gás carbônico</v>
          </cell>
          <cell r="D3679" t="str">
            <v>kg</v>
          </cell>
          <cell r="E3679">
            <v>10.210000000000001</v>
          </cell>
          <cell r="F3679">
            <v>0</v>
          </cell>
          <cell r="G3679">
            <v>10.210000000000001</v>
          </cell>
        </row>
        <row r="3680">
          <cell r="A3680" t="str">
            <v>50.20.130</v>
          </cell>
          <cell r="C3680" t="str">
            <v>Recarga de extintor de pó químico seco</v>
          </cell>
          <cell r="D3680" t="str">
            <v>kg</v>
          </cell>
          <cell r="E3680">
            <v>8.8800000000000008</v>
          </cell>
          <cell r="F3680">
            <v>0</v>
          </cell>
          <cell r="G3680">
            <v>8.8800000000000008</v>
          </cell>
        </row>
        <row r="3681">
          <cell r="A3681" t="str">
            <v>50.20.160</v>
          </cell>
          <cell r="C3681" t="str">
            <v>Pintura de extintor de gás carbônico, pó químico seco, ou água pressurizada, com capacidade acima de 12 kg até 20 kg</v>
          </cell>
          <cell r="D3681" t="str">
            <v>un</v>
          </cell>
          <cell r="E3681">
            <v>37.94</v>
          </cell>
          <cell r="F3681">
            <v>0</v>
          </cell>
          <cell r="G3681">
            <v>37.94</v>
          </cell>
        </row>
        <row r="3682">
          <cell r="A3682" t="str">
            <v>50.20.170</v>
          </cell>
          <cell r="C3682" t="str">
            <v>Pintura de extintor de gás carbônico, pó químico seco, ou água pressurizada, com capacidade até 12 kg</v>
          </cell>
          <cell r="D3682" t="str">
            <v>un</v>
          </cell>
          <cell r="E3682">
            <v>18.440000000000001</v>
          </cell>
          <cell r="F3682">
            <v>0</v>
          </cell>
          <cell r="G3682">
            <v>18.440000000000001</v>
          </cell>
        </row>
        <row r="3683">
          <cell r="A3683" t="str">
            <v>50.20.200</v>
          </cell>
          <cell r="C3683" t="str">
            <v>Recolocação de bico de sprinkler</v>
          </cell>
          <cell r="D3683" t="str">
            <v>un</v>
          </cell>
          <cell r="E3683">
            <v>0.05</v>
          </cell>
          <cell r="F3683">
            <v>12.06</v>
          </cell>
          <cell r="G3683">
            <v>12.11</v>
          </cell>
        </row>
        <row r="3684">
          <cell r="A3684" t="str">
            <v>54</v>
          </cell>
          <cell r="B3684" t="str">
            <v>PAVIMENTAÇÃO E PASSEIO</v>
          </cell>
        </row>
        <row r="3685">
          <cell r="A3685" t="str">
            <v>54.01</v>
          </cell>
          <cell r="B3685" t="str">
            <v>Pavimentação preparo de base</v>
          </cell>
        </row>
        <row r="3686">
          <cell r="A3686" t="str">
            <v>54.01.010</v>
          </cell>
          <cell r="C3686" t="str">
            <v>Regularização e compactação mecanizada de superfície, sem controle do proctor normal</v>
          </cell>
          <cell r="D3686" t="str">
            <v>m²</v>
          </cell>
          <cell r="E3686">
            <v>1.9</v>
          </cell>
          <cell r="F3686">
            <v>0.12</v>
          </cell>
          <cell r="G3686">
            <v>2.02</v>
          </cell>
        </row>
        <row r="3687">
          <cell r="A3687" t="str">
            <v>54.01.030</v>
          </cell>
          <cell r="C3687" t="str">
            <v>Abertura e preparo de caixa até 40 cm, compactação do subleito mínimo de 95% do PN e transporte até o raio de 1 km</v>
          </cell>
          <cell r="D3687" t="str">
            <v>m²</v>
          </cell>
          <cell r="E3687">
            <v>16.079999999999998</v>
          </cell>
          <cell r="F3687">
            <v>0.22</v>
          </cell>
          <cell r="G3687">
            <v>16.3</v>
          </cell>
        </row>
        <row r="3688">
          <cell r="A3688" t="str">
            <v>54.01.050</v>
          </cell>
          <cell r="C3688" t="str">
            <v>Compactação do subleito mínimo de 95% do PN</v>
          </cell>
          <cell r="D3688" t="str">
            <v>m³</v>
          </cell>
          <cell r="E3688">
            <v>12.6</v>
          </cell>
          <cell r="F3688">
            <v>0.45</v>
          </cell>
          <cell r="G3688">
            <v>13.05</v>
          </cell>
        </row>
        <row r="3689">
          <cell r="A3689" t="str">
            <v>54.01.200</v>
          </cell>
          <cell r="C3689" t="str">
            <v>Base de macadame hidráulico</v>
          </cell>
          <cell r="D3689" t="str">
            <v>m³</v>
          </cell>
          <cell r="E3689">
            <v>173.05</v>
          </cell>
          <cell r="F3689">
            <v>20.92</v>
          </cell>
          <cell r="G3689">
            <v>193.97</v>
          </cell>
        </row>
        <row r="3690">
          <cell r="A3690" t="str">
            <v>54.01.210</v>
          </cell>
          <cell r="C3690" t="str">
            <v>Base de brita graduada</v>
          </cell>
          <cell r="D3690" t="str">
            <v>m³</v>
          </cell>
          <cell r="E3690">
            <v>127.94</v>
          </cell>
          <cell r="F3690">
            <v>13.94</v>
          </cell>
          <cell r="G3690">
            <v>141.88</v>
          </cell>
        </row>
        <row r="3691">
          <cell r="A3691" t="str">
            <v>54.01.220</v>
          </cell>
          <cell r="C3691" t="str">
            <v>Base de bica corrida</v>
          </cell>
          <cell r="D3691" t="str">
            <v>m³</v>
          </cell>
          <cell r="E3691">
            <v>116.5</v>
          </cell>
          <cell r="F3691">
            <v>2.15</v>
          </cell>
          <cell r="G3691">
            <v>118.65</v>
          </cell>
        </row>
        <row r="3692">
          <cell r="A3692" t="str">
            <v>54.01.230</v>
          </cell>
          <cell r="C3692" t="str">
            <v>Base de macadame betuminoso</v>
          </cell>
          <cell r="D3692" t="str">
            <v>m³</v>
          </cell>
          <cell r="E3692">
            <v>584.82000000000005</v>
          </cell>
          <cell r="F3692">
            <v>10.46</v>
          </cell>
          <cell r="G3692">
            <v>595.28</v>
          </cell>
        </row>
        <row r="3693">
          <cell r="A3693" t="str">
            <v>54.01.300</v>
          </cell>
          <cell r="C3693" t="str">
            <v>Pavimento de concreto rolado (concreto pobre) para base de pavimento rígido</v>
          </cell>
          <cell r="D3693" t="str">
            <v>m³</v>
          </cell>
          <cell r="E3693">
            <v>204.12</v>
          </cell>
          <cell r="F3693">
            <v>0</v>
          </cell>
          <cell r="G3693">
            <v>204.12</v>
          </cell>
        </row>
        <row r="3694">
          <cell r="A3694" t="str">
            <v>54.01.400</v>
          </cell>
          <cell r="C3694" t="str">
            <v>Abertura de caixa até 25 cm, inclui escavação, compactação, transporte e preparo do sub-leito</v>
          </cell>
          <cell r="D3694" t="str">
            <v>m²</v>
          </cell>
          <cell r="E3694">
            <v>13.27</v>
          </cell>
          <cell r="F3694">
            <v>0.32</v>
          </cell>
          <cell r="G3694">
            <v>13.59</v>
          </cell>
        </row>
        <row r="3695">
          <cell r="A3695" t="str">
            <v>54.01.410</v>
          </cell>
          <cell r="C3695" t="str">
            <v>Varrição de pavimento para recapeamento</v>
          </cell>
          <cell r="D3695" t="str">
            <v>m²</v>
          </cell>
          <cell r="E3695">
            <v>0</v>
          </cell>
          <cell r="F3695">
            <v>0.56000000000000005</v>
          </cell>
          <cell r="G3695">
            <v>0.56000000000000005</v>
          </cell>
        </row>
        <row r="3696">
          <cell r="A3696" t="str">
            <v>54.02</v>
          </cell>
          <cell r="B3696" t="str">
            <v>Pavimentação com pedrisco e revestimento primário</v>
          </cell>
        </row>
        <row r="3697">
          <cell r="A3697" t="str">
            <v>54.02.030</v>
          </cell>
          <cell r="C3697" t="str">
            <v>Revestimento primário com pedra britada, compactação mínima de 95% do PN</v>
          </cell>
          <cell r="D3697" t="str">
            <v>m³</v>
          </cell>
          <cell r="E3697">
            <v>66.069999999999993</v>
          </cell>
          <cell r="F3697">
            <v>8.92</v>
          </cell>
          <cell r="G3697">
            <v>74.989999999999995</v>
          </cell>
        </row>
        <row r="3698">
          <cell r="A3698" t="str">
            <v>54.03</v>
          </cell>
          <cell r="B3698" t="str">
            <v>Pavimentação flexível</v>
          </cell>
        </row>
        <row r="3699">
          <cell r="A3699" t="str">
            <v>54.03.200</v>
          </cell>
          <cell r="C3699" t="str">
            <v>Concreto asfáltico usinado a quente - Binder</v>
          </cell>
          <cell r="D3699" t="str">
            <v>m³</v>
          </cell>
          <cell r="E3699">
            <v>875.98</v>
          </cell>
          <cell r="F3699">
            <v>11.61</v>
          </cell>
          <cell r="G3699">
            <v>887.59</v>
          </cell>
        </row>
        <row r="3700">
          <cell r="A3700" t="str">
            <v>54.03.210</v>
          </cell>
          <cell r="C3700" t="str">
            <v>Camada de rolamento em concreto betuminoso usinado quente - CBUQ</v>
          </cell>
          <cell r="D3700" t="str">
            <v>m³</v>
          </cell>
          <cell r="E3700">
            <v>1001.54</v>
          </cell>
          <cell r="F3700">
            <v>11.61</v>
          </cell>
          <cell r="G3700">
            <v>1013.15</v>
          </cell>
        </row>
        <row r="3701">
          <cell r="A3701" t="str">
            <v>54.03.221</v>
          </cell>
          <cell r="C3701" t="str">
            <v>Restauração de pavimento asfáltico com concreto betuminoso usinado quente - CBUQ</v>
          </cell>
          <cell r="D3701" t="str">
            <v>m³</v>
          </cell>
          <cell r="E3701">
            <v>923.74</v>
          </cell>
          <cell r="F3701">
            <v>11.61</v>
          </cell>
          <cell r="G3701">
            <v>935.35</v>
          </cell>
        </row>
        <row r="3702">
          <cell r="A3702" t="str">
            <v>54.03.230</v>
          </cell>
          <cell r="C3702" t="str">
            <v>Imprimação betuminosa ligante</v>
          </cell>
          <cell r="D3702" t="str">
            <v>m²</v>
          </cell>
          <cell r="E3702">
            <v>4.26</v>
          </cell>
          <cell r="F3702">
            <v>7.0000000000000007E-2</v>
          </cell>
          <cell r="G3702">
            <v>4.33</v>
          </cell>
        </row>
        <row r="3703">
          <cell r="A3703" t="str">
            <v>54.03.240</v>
          </cell>
          <cell r="C3703" t="str">
            <v>Imprimação betuminosa impermeabilizante</v>
          </cell>
          <cell r="D3703" t="str">
            <v>m²</v>
          </cell>
          <cell r="E3703">
            <v>9.2200000000000006</v>
          </cell>
          <cell r="F3703">
            <v>0.08</v>
          </cell>
          <cell r="G3703">
            <v>9.3000000000000007</v>
          </cell>
        </row>
        <row r="3704">
          <cell r="A3704" t="str">
            <v>54.03.250</v>
          </cell>
          <cell r="C3704" t="str">
            <v>Revestimento de pré-misturado a quente</v>
          </cell>
          <cell r="D3704" t="str">
            <v>m³</v>
          </cell>
          <cell r="E3704">
            <v>979.35</v>
          </cell>
          <cell r="F3704">
            <v>11.61</v>
          </cell>
          <cell r="G3704">
            <v>990.96</v>
          </cell>
        </row>
        <row r="3705">
          <cell r="A3705" t="str">
            <v>54.03.260</v>
          </cell>
          <cell r="C3705" t="str">
            <v>Revestimento de pré-misturado a frio</v>
          </cell>
          <cell r="D3705" t="str">
            <v>m³</v>
          </cell>
          <cell r="E3705">
            <v>968.98</v>
          </cell>
          <cell r="F3705">
            <v>27.88</v>
          </cell>
          <cell r="G3705">
            <v>996.86</v>
          </cell>
        </row>
        <row r="3706">
          <cell r="A3706" t="str">
            <v>54.04</v>
          </cell>
          <cell r="B3706" t="str">
            <v>Pavimentação em paralelepípedos e blocos de concreto</v>
          </cell>
        </row>
        <row r="3707">
          <cell r="A3707" t="str">
            <v>54.04.030</v>
          </cell>
          <cell r="C3707" t="str">
            <v>Pavimentação em paralelepípedo, sem rejunte</v>
          </cell>
          <cell r="D3707" t="str">
            <v>m²</v>
          </cell>
          <cell r="E3707">
            <v>165.32</v>
          </cell>
          <cell r="F3707">
            <v>17.829999999999998</v>
          </cell>
          <cell r="G3707">
            <v>183.15</v>
          </cell>
        </row>
        <row r="3708">
          <cell r="A3708" t="str">
            <v>54.04.040</v>
          </cell>
          <cell r="C3708" t="str">
            <v>Rejuntamento de paralelepípedo com areia</v>
          </cell>
          <cell r="D3708" t="str">
            <v>m²</v>
          </cell>
          <cell r="E3708">
            <v>9.01</v>
          </cell>
          <cell r="F3708">
            <v>1.4</v>
          </cell>
          <cell r="G3708">
            <v>10.41</v>
          </cell>
        </row>
        <row r="3709">
          <cell r="A3709" t="str">
            <v>54.04.050</v>
          </cell>
          <cell r="C3709" t="str">
            <v>Rejuntamento de paralelepípedo com argamassa de cimento e areia 1:3</v>
          </cell>
          <cell r="D3709" t="str">
            <v>m²</v>
          </cell>
          <cell r="E3709">
            <v>7.61</v>
          </cell>
          <cell r="F3709">
            <v>4.33</v>
          </cell>
          <cell r="G3709">
            <v>11.94</v>
          </cell>
        </row>
        <row r="3710">
          <cell r="A3710" t="str">
            <v>54.04.060</v>
          </cell>
          <cell r="C3710" t="str">
            <v>Rejuntamento de paralelepípedo com asfalto e pedrisco</v>
          </cell>
          <cell r="D3710" t="str">
            <v>m²</v>
          </cell>
          <cell r="E3710">
            <v>29.32</v>
          </cell>
          <cell r="F3710">
            <v>3.48</v>
          </cell>
          <cell r="G3710">
            <v>32.799999999999997</v>
          </cell>
        </row>
        <row r="3711">
          <cell r="A3711" t="str">
            <v>54.04.340</v>
          </cell>
          <cell r="C3711" t="str">
            <v>Pavimentação em lajota de concreto 35 MPa, espessura 6 cm, cor natural, tipos: raquete, retangular, sextavado e 16 faces, com rejunte em areia</v>
          </cell>
          <cell r="D3711" t="str">
            <v>m²</v>
          </cell>
          <cell r="E3711">
            <v>44.95</v>
          </cell>
          <cell r="F3711">
            <v>13.45</v>
          </cell>
          <cell r="G3711">
            <v>58.4</v>
          </cell>
        </row>
        <row r="3712">
          <cell r="A3712" t="str">
            <v>54.04.342</v>
          </cell>
          <cell r="C3712" t="str">
            <v>Pavimentação em lajota de concreto 35 MPa, espessura 6 cm, colorido, tipos: raquete, retangular, sextavado e 16 faces, com rejunte em areia</v>
          </cell>
          <cell r="D3712" t="str">
            <v>m²</v>
          </cell>
          <cell r="E3712">
            <v>45.95</v>
          </cell>
          <cell r="F3712">
            <v>13.45</v>
          </cell>
          <cell r="G3712">
            <v>59.4</v>
          </cell>
        </row>
        <row r="3713">
          <cell r="A3713" t="str">
            <v>54.04.350</v>
          </cell>
          <cell r="C3713" t="str">
            <v>Pavimentação em lajota de concreto 35 MPa, espessura 8 cm, tipos: raquete, retangular, sextavado e 16 faces, com rejunte em areia</v>
          </cell>
          <cell r="D3713" t="str">
            <v>m²</v>
          </cell>
          <cell r="E3713">
            <v>52.61</v>
          </cell>
          <cell r="F3713">
            <v>17.940000000000001</v>
          </cell>
          <cell r="G3713">
            <v>70.55</v>
          </cell>
        </row>
        <row r="3714">
          <cell r="A3714" t="str">
            <v>54.04.360</v>
          </cell>
          <cell r="C3714" t="str">
            <v>Bloco diagonal em concreto tipo piso drenante para plantio de grama - 50 x 50 x 10 cm</v>
          </cell>
          <cell r="D3714" t="str">
            <v>m²</v>
          </cell>
          <cell r="E3714">
            <v>61.32</v>
          </cell>
          <cell r="F3714">
            <v>6.59</v>
          </cell>
          <cell r="G3714">
            <v>67.91</v>
          </cell>
        </row>
        <row r="3715">
          <cell r="A3715" t="str">
            <v>54.04.392</v>
          </cell>
          <cell r="C3715" t="str">
            <v>Piso em placa de concreto permeável drenante, cor natural, com resina protetora</v>
          </cell>
          <cell r="D3715" t="str">
            <v>m²</v>
          </cell>
          <cell r="E3715">
            <v>78.680000000000007</v>
          </cell>
          <cell r="F3715">
            <v>13.96</v>
          </cell>
          <cell r="G3715">
            <v>92.64</v>
          </cell>
        </row>
        <row r="3716">
          <cell r="A3716" t="str">
            <v>54.06</v>
          </cell>
          <cell r="B3716" t="str">
            <v>Guias e sarjetas</v>
          </cell>
        </row>
        <row r="3717">
          <cell r="A3717" t="str">
            <v>54.06.020</v>
          </cell>
          <cell r="C3717" t="str">
            <v>Guia pré-moldada curva tipo PMSP 100 - fck 25 MPa</v>
          </cell>
          <cell r="D3717" t="str">
            <v>m</v>
          </cell>
          <cell r="E3717">
            <v>32.54</v>
          </cell>
          <cell r="F3717">
            <v>8.42</v>
          </cell>
          <cell r="G3717">
            <v>40.96</v>
          </cell>
        </row>
        <row r="3718">
          <cell r="A3718" t="str">
            <v>54.06.040</v>
          </cell>
          <cell r="C3718" t="str">
            <v>Guia pré-moldada reta tipo PMSP 100 - fck 25 MPa</v>
          </cell>
          <cell r="D3718" t="str">
            <v>m</v>
          </cell>
          <cell r="E3718">
            <v>30.3</v>
          </cell>
          <cell r="F3718">
            <v>8.42</v>
          </cell>
          <cell r="G3718">
            <v>38.72</v>
          </cell>
        </row>
        <row r="3719">
          <cell r="A3719" t="str">
            <v>54.06.100</v>
          </cell>
          <cell r="C3719" t="str">
            <v>Base em concreto com fck de 20 MPa, para guias, sarjetas ou sarjetões</v>
          </cell>
          <cell r="D3719" t="str">
            <v>m³</v>
          </cell>
          <cell r="E3719">
            <v>337.05</v>
          </cell>
          <cell r="F3719">
            <v>30.3</v>
          </cell>
          <cell r="G3719">
            <v>367.35</v>
          </cell>
        </row>
        <row r="3720">
          <cell r="A3720" t="str">
            <v>54.06.110</v>
          </cell>
          <cell r="C3720" t="str">
            <v>Base em concreto com fck de 25 MPa, para guias, sarjetas ou sarjetões</v>
          </cell>
          <cell r="D3720" t="str">
            <v>m³</v>
          </cell>
          <cell r="E3720">
            <v>348.69</v>
          </cell>
          <cell r="F3720">
            <v>30.3</v>
          </cell>
          <cell r="G3720">
            <v>378.99</v>
          </cell>
        </row>
        <row r="3721">
          <cell r="A3721" t="str">
            <v>54.06.150</v>
          </cell>
          <cell r="C3721" t="str">
            <v>Execução de perfil extrusado no local</v>
          </cell>
          <cell r="D3721" t="str">
            <v>m³</v>
          </cell>
          <cell r="E3721">
            <v>978.27</v>
          </cell>
          <cell r="F3721">
            <v>0</v>
          </cell>
          <cell r="G3721">
            <v>978.27</v>
          </cell>
        </row>
        <row r="3722">
          <cell r="A3722" t="str">
            <v>54.06.160</v>
          </cell>
          <cell r="C3722" t="str">
            <v>Sarjeta ou sarjetão moldado no local, tipo PMSP em concreto com fck 20 MPa</v>
          </cell>
          <cell r="D3722" t="str">
            <v>m³</v>
          </cell>
          <cell r="E3722">
            <v>442.49</v>
          </cell>
          <cell r="F3722">
            <v>61.82</v>
          </cell>
          <cell r="G3722">
            <v>504.31</v>
          </cell>
        </row>
        <row r="3723">
          <cell r="A3723" t="str">
            <v>54.06.170</v>
          </cell>
          <cell r="C3723" t="str">
            <v>Sarjeta ou sarjetão moldado no local, tipo PMSP em concreto com fck 25 MPa</v>
          </cell>
          <cell r="D3723" t="str">
            <v>m³</v>
          </cell>
          <cell r="E3723">
            <v>454.13</v>
          </cell>
          <cell r="F3723">
            <v>61.82</v>
          </cell>
          <cell r="G3723">
            <v>515.95000000000005</v>
          </cell>
        </row>
        <row r="3724">
          <cell r="A3724" t="str">
            <v>54.07</v>
          </cell>
          <cell r="B3724" t="str">
            <v>Calçadas e passeios.</v>
          </cell>
        </row>
        <row r="3725">
          <cell r="A3725" t="str">
            <v>54.07.040</v>
          </cell>
          <cell r="C3725" t="str">
            <v>Passeio em mosaico português</v>
          </cell>
          <cell r="D3725" t="str">
            <v>m²</v>
          </cell>
          <cell r="E3725">
            <v>164.48</v>
          </cell>
          <cell r="F3725">
            <v>0</v>
          </cell>
          <cell r="G3725">
            <v>164.48</v>
          </cell>
        </row>
        <row r="3726">
          <cell r="A3726" t="str">
            <v>54.07.110</v>
          </cell>
          <cell r="C3726" t="str">
            <v>Piso em ladrilho hidráulico preto, branco e cinza 20 x 20 cm, assentado com argamassa colante industrializada</v>
          </cell>
          <cell r="D3726" t="str">
            <v>m²</v>
          </cell>
          <cell r="E3726">
            <v>58.95</v>
          </cell>
          <cell r="F3726">
            <v>7.88</v>
          </cell>
          <cell r="G3726">
            <v>66.83</v>
          </cell>
        </row>
        <row r="3727">
          <cell r="A3727" t="str">
            <v>54.07.130</v>
          </cell>
          <cell r="C3727" t="str">
            <v>Piso em ladrilho hidráulico várias cores 20 x 20 cm, assentado com argamassa colante industrializada</v>
          </cell>
          <cell r="D3727" t="str">
            <v>m²</v>
          </cell>
          <cell r="E3727">
            <v>57.52</v>
          </cell>
          <cell r="F3727">
            <v>7.88</v>
          </cell>
          <cell r="G3727">
            <v>65.400000000000006</v>
          </cell>
        </row>
        <row r="3728">
          <cell r="A3728" t="str">
            <v>54.07.210</v>
          </cell>
          <cell r="C3728" t="str">
            <v>Rejuntamento de piso em ladrilho hidráulico (20 x 20 x 1,8 cm) com argamassa industrializada para rejunte, juntas de 2 mm</v>
          </cell>
          <cell r="D3728" t="str">
            <v>m²</v>
          </cell>
          <cell r="E3728">
            <v>2.93</v>
          </cell>
          <cell r="F3728">
            <v>7.04</v>
          </cell>
          <cell r="G3728">
            <v>9.9700000000000006</v>
          </cell>
        </row>
        <row r="3729">
          <cell r="A3729" t="str">
            <v>54.07.240</v>
          </cell>
          <cell r="C3729" t="str">
            <v>Rejuntamento de piso em ladrilho hidráulico (30 x 30 x 2,5 cm), com cimento branco, juntas de 2 mm</v>
          </cell>
          <cell r="D3729" t="str">
            <v>m²</v>
          </cell>
          <cell r="E3729">
            <v>1.25</v>
          </cell>
          <cell r="F3729">
            <v>7.04</v>
          </cell>
          <cell r="G3729">
            <v>8.2899999999999991</v>
          </cell>
        </row>
        <row r="3730">
          <cell r="A3730" t="str">
            <v>54.07.260</v>
          </cell>
          <cell r="C3730" t="str">
            <v>Piso em ladrilho hidráulico tipo rampa várias cores 30 x 30 cm, antiderrapante, assentado com argamassa mista</v>
          </cell>
          <cell r="D3730" t="str">
            <v>m²</v>
          </cell>
          <cell r="E3730">
            <v>67.77</v>
          </cell>
          <cell r="F3730">
            <v>19.940000000000001</v>
          </cell>
          <cell r="G3730">
            <v>87.71</v>
          </cell>
        </row>
        <row r="3731">
          <cell r="A3731" t="str">
            <v>54.20</v>
          </cell>
          <cell r="B3731" t="str">
            <v>Reparos, conservações e complementos - GRUPO 54</v>
          </cell>
        </row>
        <row r="3732">
          <cell r="A3732" t="str">
            <v>54.20.040</v>
          </cell>
          <cell r="C3732" t="str">
            <v>Bate-roda em concreto pré-moldado</v>
          </cell>
          <cell r="D3732" t="str">
            <v>m</v>
          </cell>
          <cell r="E3732">
            <v>38.58</v>
          </cell>
          <cell r="F3732">
            <v>9.61</v>
          </cell>
          <cell r="G3732">
            <v>48.19</v>
          </cell>
        </row>
        <row r="3733">
          <cell r="A3733" t="str">
            <v>54.20.100</v>
          </cell>
          <cell r="C3733" t="str">
            <v>Reassentamento de guia pré-moldada reta e/ou curva</v>
          </cell>
          <cell r="D3733" t="str">
            <v>m</v>
          </cell>
          <cell r="E3733">
            <v>6.99</v>
          </cell>
          <cell r="F3733">
            <v>8.42</v>
          </cell>
          <cell r="G3733">
            <v>15.41</v>
          </cell>
        </row>
        <row r="3734">
          <cell r="A3734" t="str">
            <v>54.20.110</v>
          </cell>
          <cell r="C3734" t="str">
            <v>Reassentamento de paralelepípedos, sem rejunte</v>
          </cell>
          <cell r="D3734" t="str">
            <v>m²</v>
          </cell>
          <cell r="E3734">
            <v>9.89</v>
          </cell>
          <cell r="F3734">
            <v>17.829999999999998</v>
          </cell>
          <cell r="G3734">
            <v>27.72</v>
          </cell>
        </row>
        <row r="3735">
          <cell r="A3735" t="str">
            <v>54.20.120</v>
          </cell>
          <cell r="C3735" t="str">
            <v>Reassentamento de pavimentação em lajota de concreto, espessura 6 cm, com rejunte em areia</v>
          </cell>
          <cell r="D3735" t="str">
            <v>m²</v>
          </cell>
          <cell r="E3735">
            <v>6.39</v>
          </cell>
          <cell r="F3735">
            <v>11.01</v>
          </cell>
          <cell r="G3735">
            <v>17.399999999999999</v>
          </cell>
        </row>
        <row r="3736">
          <cell r="A3736" t="str">
            <v>54.20.130</v>
          </cell>
          <cell r="C3736" t="str">
            <v>Reassentamento de pavimentação em lajota de concreto, espessura 8 cm, com rejunte em areia</v>
          </cell>
          <cell r="D3736" t="str">
            <v>m²</v>
          </cell>
          <cell r="E3736">
            <v>6.46</v>
          </cell>
          <cell r="F3736">
            <v>12.76</v>
          </cell>
          <cell r="G3736">
            <v>19.22</v>
          </cell>
        </row>
        <row r="3737">
          <cell r="A3737" t="str">
            <v>54.20.140</v>
          </cell>
          <cell r="C3737" t="str">
            <v>Reassentamento de pavimentação em lajota de concreto, espessura 10 cm, com rejunte em areia</v>
          </cell>
          <cell r="D3737" t="str">
            <v>m²</v>
          </cell>
          <cell r="E3737">
            <v>6.58</v>
          </cell>
          <cell r="F3737">
            <v>15.32</v>
          </cell>
          <cell r="G3737">
            <v>21.9</v>
          </cell>
        </row>
        <row r="3738">
          <cell r="A3738" t="str">
            <v>55</v>
          </cell>
          <cell r="B3738" t="str">
            <v>LIMPEZA E ARREMATE</v>
          </cell>
        </row>
        <row r="3739">
          <cell r="A3739" t="str">
            <v>55.01</v>
          </cell>
          <cell r="B3739" t="str">
            <v>Limpeza de obra</v>
          </cell>
        </row>
        <row r="3740">
          <cell r="A3740" t="str">
            <v>55.01.020</v>
          </cell>
          <cell r="C3740" t="str">
            <v>Limpeza final da obra</v>
          </cell>
          <cell r="D3740" t="str">
            <v>m²</v>
          </cell>
          <cell r="E3740">
            <v>0</v>
          </cell>
          <cell r="F3740">
            <v>9.76</v>
          </cell>
          <cell r="G3740">
            <v>9.76</v>
          </cell>
        </row>
        <row r="3741">
          <cell r="A3741" t="str">
            <v>55.01.030</v>
          </cell>
          <cell r="C3741" t="str">
            <v>Limpeza complementar com hidrojateamento</v>
          </cell>
          <cell r="D3741" t="str">
            <v>m²</v>
          </cell>
          <cell r="E3741">
            <v>1.82</v>
          </cell>
          <cell r="F3741">
            <v>4.05</v>
          </cell>
          <cell r="G3741">
            <v>5.87</v>
          </cell>
        </row>
        <row r="3742">
          <cell r="A3742" t="str">
            <v>55.01.070</v>
          </cell>
          <cell r="C3742" t="str">
            <v>Limpeza complementar e especial de piso com produtos químicos</v>
          </cell>
          <cell r="D3742" t="str">
            <v>m²</v>
          </cell>
          <cell r="E3742">
            <v>0.48</v>
          </cell>
          <cell r="F3742">
            <v>2.79</v>
          </cell>
          <cell r="G3742">
            <v>3.27</v>
          </cell>
        </row>
        <row r="3743">
          <cell r="A3743" t="str">
            <v>55.01.080</v>
          </cell>
          <cell r="C3743" t="str">
            <v>Limpeza complementar e especial de peças e aparelhos sanitários</v>
          </cell>
          <cell r="D3743" t="str">
            <v>un</v>
          </cell>
          <cell r="E3743">
            <v>0</v>
          </cell>
          <cell r="F3743">
            <v>11.15</v>
          </cell>
          <cell r="G3743">
            <v>11.15</v>
          </cell>
        </row>
        <row r="3744">
          <cell r="A3744" t="str">
            <v>55.01.100</v>
          </cell>
          <cell r="C3744" t="str">
            <v>Limpeza complementar e especial de vidros</v>
          </cell>
          <cell r="D3744" t="str">
            <v>m²</v>
          </cell>
          <cell r="E3744">
            <v>0</v>
          </cell>
          <cell r="F3744">
            <v>10.46</v>
          </cell>
          <cell r="G3744">
            <v>10.46</v>
          </cell>
        </row>
        <row r="3745">
          <cell r="A3745" t="str">
            <v>55.01.130</v>
          </cell>
          <cell r="C3745" t="str">
            <v>Limpeza e lavagem de superfície revestida com material cerâmico ou pastilhas por hidrojateamento com rejuntamento</v>
          </cell>
          <cell r="D3745" t="str">
            <v>m²</v>
          </cell>
          <cell r="E3745">
            <v>4.87</v>
          </cell>
          <cell r="F3745">
            <v>4.05</v>
          </cell>
          <cell r="G3745">
            <v>8.92</v>
          </cell>
        </row>
        <row r="3746">
          <cell r="A3746" t="str">
            <v>55.01.140</v>
          </cell>
          <cell r="C3746" t="str">
            <v>Limpeza de superfície com hidrojateamento</v>
          </cell>
          <cell r="D3746" t="str">
            <v>m²</v>
          </cell>
          <cell r="E3746">
            <v>5.3</v>
          </cell>
          <cell r="F3746">
            <v>0</v>
          </cell>
          <cell r="G3746">
            <v>5.3</v>
          </cell>
        </row>
        <row r="3747">
          <cell r="A3747" t="str">
            <v>55.02</v>
          </cell>
          <cell r="B3747" t="str">
            <v>Limpeza e desinfecção sanitária</v>
          </cell>
        </row>
        <row r="3748">
          <cell r="A3748" t="str">
            <v>55.02.010</v>
          </cell>
          <cell r="C3748" t="str">
            <v>Limpeza de caixa de inspeção</v>
          </cell>
          <cell r="D3748" t="str">
            <v>un</v>
          </cell>
          <cell r="E3748">
            <v>0</v>
          </cell>
          <cell r="F3748">
            <v>4.1900000000000004</v>
          </cell>
          <cell r="G3748">
            <v>4.1900000000000004</v>
          </cell>
        </row>
        <row r="3749">
          <cell r="A3749" t="str">
            <v>55.02.012</v>
          </cell>
          <cell r="C3749" t="str">
            <v>Limpeza de caixa de passagem, poço de visita ou bueiro</v>
          </cell>
          <cell r="D3749" t="str">
            <v>un</v>
          </cell>
          <cell r="E3749">
            <v>13.91</v>
          </cell>
          <cell r="F3749">
            <v>13.94</v>
          </cell>
          <cell r="G3749">
            <v>27.85</v>
          </cell>
        </row>
        <row r="3750">
          <cell r="A3750" t="str">
            <v>55.02.020</v>
          </cell>
          <cell r="C3750" t="str">
            <v>Limpeza de fossa</v>
          </cell>
          <cell r="D3750" t="str">
            <v>m³</v>
          </cell>
          <cell r="E3750">
            <v>128.75</v>
          </cell>
          <cell r="F3750">
            <v>0</v>
          </cell>
          <cell r="G3750">
            <v>128.75</v>
          </cell>
        </row>
        <row r="3751">
          <cell r="A3751" t="str">
            <v>55.02.040</v>
          </cell>
          <cell r="C3751" t="str">
            <v>Limpeza e desobstrução de boca de lobo</v>
          </cell>
          <cell r="D3751" t="str">
            <v>un</v>
          </cell>
          <cell r="E3751">
            <v>0</v>
          </cell>
          <cell r="F3751">
            <v>15.47</v>
          </cell>
          <cell r="G3751">
            <v>15.47</v>
          </cell>
        </row>
        <row r="3752">
          <cell r="A3752" t="str">
            <v>55.02.050</v>
          </cell>
          <cell r="C3752" t="str">
            <v>Limpeza e desobstrução de canaletas ou tubulações de águas pluviais</v>
          </cell>
          <cell r="D3752" t="str">
            <v>m</v>
          </cell>
          <cell r="E3752">
            <v>0</v>
          </cell>
          <cell r="F3752">
            <v>7.73</v>
          </cell>
          <cell r="G3752">
            <v>7.73</v>
          </cell>
        </row>
        <row r="3753">
          <cell r="A3753" t="str">
            <v>55.02.060</v>
          </cell>
          <cell r="C3753" t="str">
            <v>Limpeza e desentupimento manual de tubulação de esgoto predial</v>
          </cell>
          <cell r="D3753" t="str">
            <v>m</v>
          </cell>
          <cell r="E3753">
            <v>0</v>
          </cell>
          <cell r="F3753">
            <v>8.26</v>
          </cell>
          <cell r="G3753">
            <v>8.26</v>
          </cell>
        </row>
        <row r="3754">
          <cell r="A3754" t="str">
            <v>55.10</v>
          </cell>
          <cell r="B3754" t="str">
            <v>Remoção de entulho</v>
          </cell>
        </row>
        <row r="3755">
          <cell r="A3755" t="str">
            <v>55.10.030</v>
          </cell>
          <cell r="C3755" t="str">
            <v>Locação de duto coletor de entulho</v>
          </cell>
          <cell r="D3755" t="str">
            <v>mxmês</v>
          </cell>
          <cell r="E3755">
            <v>52.78</v>
          </cell>
          <cell r="F3755">
            <v>0</v>
          </cell>
          <cell r="G3755">
            <v>52.78</v>
          </cell>
        </row>
        <row r="3756">
          <cell r="A3756" t="str">
            <v>61</v>
          </cell>
          <cell r="B3756" t="str">
            <v>CONFORTO MECÂNICO, EQUIPAMENTO E SISTEMA</v>
          </cell>
        </row>
        <row r="3757">
          <cell r="A3757" t="str">
            <v>61.01</v>
          </cell>
          <cell r="B3757" t="str">
            <v>Elevador</v>
          </cell>
        </row>
        <row r="3758">
          <cell r="A3758" t="str">
            <v>61.01.670</v>
          </cell>
          <cell r="C3758" t="str">
            <v>Elevador para passageiros, uso interno com capacidade mínima de 600 kg para duas paradas, portas unilaterais</v>
          </cell>
          <cell r="D3758" t="str">
            <v>cj</v>
          </cell>
          <cell r="E3758">
            <v>76880</v>
          </cell>
          <cell r="F3758">
            <v>0</v>
          </cell>
          <cell r="G3758">
            <v>76880</v>
          </cell>
        </row>
        <row r="3759">
          <cell r="A3759" t="str">
            <v>61.01.680</v>
          </cell>
          <cell r="C3759" t="str">
            <v>Elevador para passageiros, uso interno com capacidade mínima de 600 kg para três paradas, portas unilaterais</v>
          </cell>
          <cell r="D3759" t="str">
            <v>cj</v>
          </cell>
          <cell r="E3759">
            <v>82725</v>
          </cell>
          <cell r="F3759">
            <v>0</v>
          </cell>
          <cell r="G3759">
            <v>82725</v>
          </cell>
        </row>
        <row r="3760">
          <cell r="A3760" t="str">
            <v>61.01.690</v>
          </cell>
          <cell r="C3760" t="str">
            <v>Elevador para passageiros, uso interno com capacidade mínima de 600 kg para três paradas, portas bilaterais</v>
          </cell>
          <cell r="D3760" t="str">
            <v>cj</v>
          </cell>
          <cell r="E3760">
            <v>88120</v>
          </cell>
          <cell r="F3760">
            <v>0</v>
          </cell>
          <cell r="G3760">
            <v>88120</v>
          </cell>
        </row>
        <row r="3761">
          <cell r="A3761" t="str">
            <v>61.01.760</v>
          </cell>
          <cell r="C3761" t="str">
            <v>Elevador para passageiros, uso interno com capacidade mínima de 600 kg para quatro paradas, portas bilaterais</v>
          </cell>
          <cell r="D3761" t="str">
            <v>cj</v>
          </cell>
          <cell r="E3761">
            <v>95763</v>
          </cell>
          <cell r="F3761">
            <v>0</v>
          </cell>
          <cell r="G3761">
            <v>95763</v>
          </cell>
        </row>
        <row r="3762">
          <cell r="A3762" t="str">
            <v>61.01.770</v>
          </cell>
          <cell r="C3762" t="str">
            <v>Elevador para passageiros, uso interno com capacidade mínima de 600 kg para quatro paradas, portas unilaterais</v>
          </cell>
          <cell r="D3762" t="str">
            <v>cj</v>
          </cell>
          <cell r="E3762">
            <v>89918</v>
          </cell>
          <cell r="F3762">
            <v>0</v>
          </cell>
          <cell r="G3762">
            <v>89918</v>
          </cell>
        </row>
        <row r="3763">
          <cell r="A3763" t="str">
            <v>61.01.800</v>
          </cell>
          <cell r="C3763" t="str">
            <v>Fechamento em vidro laminado para caixa de elevador</v>
          </cell>
          <cell r="D3763" t="str">
            <v>m²</v>
          </cell>
          <cell r="E3763">
            <v>540.87</v>
          </cell>
          <cell r="F3763">
            <v>0</v>
          </cell>
          <cell r="G3763">
            <v>540.87</v>
          </cell>
        </row>
        <row r="3764">
          <cell r="A3764" t="str">
            <v>61.10</v>
          </cell>
          <cell r="B3764" t="str">
            <v>Climatização</v>
          </cell>
        </row>
        <row r="3765">
          <cell r="A3765" t="str">
            <v>61.10.001</v>
          </cell>
          <cell r="C3765" t="str">
            <v>Resfriadora de líquidos (chiller), com compressor e condensação à ar, capacidade de 120 TR</v>
          </cell>
          <cell r="D3765" t="str">
            <v>un</v>
          </cell>
          <cell r="E3765">
            <v>345659.15</v>
          </cell>
          <cell r="F3765">
            <v>21304.35</v>
          </cell>
          <cell r="G3765">
            <v>366963.5</v>
          </cell>
        </row>
        <row r="3766">
          <cell r="A3766" t="str">
            <v>61.10.007</v>
          </cell>
          <cell r="C3766" t="str">
            <v>Resfriadora de líquidos (chiller), com compressor e condensação à ar, capacidade de 160 TR</v>
          </cell>
          <cell r="D3766" t="str">
            <v>un</v>
          </cell>
          <cell r="E3766">
            <v>300590.34000000003</v>
          </cell>
          <cell r="F3766">
            <v>22694.22</v>
          </cell>
          <cell r="G3766">
            <v>323284.56</v>
          </cell>
        </row>
        <row r="3767">
          <cell r="A3767" t="str">
            <v>61.10.010</v>
          </cell>
          <cell r="C3767" t="str">
            <v>Resfriadora de líquidos (chiller), com compressor e condensação à ar, capacidade de 200-210 TR</v>
          </cell>
          <cell r="D3767" t="str">
            <v>un</v>
          </cell>
          <cell r="E3767">
            <v>559078.43000000005</v>
          </cell>
          <cell r="F3767">
            <v>20632.95</v>
          </cell>
          <cell r="G3767">
            <v>579711.38</v>
          </cell>
        </row>
        <row r="3768">
          <cell r="A3768" t="str">
            <v>61.10.012</v>
          </cell>
          <cell r="C3768" t="str">
            <v>Resfriadora de líquidos (chiller), com compressor e condensação à ar, capacidade de 80 TR</v>
          </cell>
          <cell r="D3768" t="str">
            <v>un</v>
          </cell>
          <cell r="E3768">
            <v>209914.87</v>
          </cell>
          <cell r="F3768">
            <v>17043.48</v>
          </cell>
          <cell r="G3768">
            <v>226958.35</v>
          </cell>
        </row>
        <row r="3769">
          <cell r="A3769" t="str">
            <v>61.10.014</v>
          </cell>
          <cell r="C3769" t="str">
            <v>Resfriadora de líquidos (chiller), com compressor e condensação à ar, capacidade de 20 TR</v>
          </cell>
          <cell r="D3769" t="str">
            <v>un</v>
          </cell>
          <cell r="E3769">
            <v>73100.31</v>
          </cell>
          <cell r="F3769">
            <v>10652.19</v>
          </cell>
          <cell r="G3769">
            <v>83752.5</v>
          </cell>
        </row>
        <row r="3770">
          <cell r="A3770" t="str">
            <v>61.10.100</v>
          </cell>
          <cell r="C3770" t="str">
            <v>Tratamento de ar (fan-coil) tipo Air Handling Unit de concepção modular, capacidade de 10 TR</v>
          </cell>
          <cell r="D3770" t="str">
            <v>un</v>
          </cell>
          <cell r="E3770">
            <v>14620.76</v>
          </cell>
          <cell r="F3770">
            <v>2521.25</v>
          </cell>
          <cell r="G3770">
            <v>17142.009999999998</v>
          </cell>
        </row>
        <row r="3771">
          <cell r="A3771" t="str">
            <v>61.10.110</v>
          </cell>
          <cell r="C3771" t="str">
            <v>Tratamento de ar (fan-coil) tipo Air Handling Unit de concepção modular, capacidade de 40 TR</v>
          </cell>
          <cell r="D3771" t="str">
            <v>un</v>
          </cell>
          <cell r="E3771">
            <v>40329.660000000003</v>
          </cell>
          <cell r="F3771">
            <v>5508.28</v>
          </cell>
          <cell r="G3771">
            <v>45837.94</v>
          </cell>
        </row>
        <row r="3772">
          <cell r="A3772" t="str">
            <v>61.10.120</v>
          </cell>
          <cell r="C3772" t="str">
            <v>Tratamento de ar (fan-coil) tipo Air Handling Unit de concepção modular, capacidade de 50 TR</v>
          </cell>
          <cell r="D3772" t="str">
            <v>un</v>
          </cell>
          <cell r="E3772">
            <v>36765.53</v>
          </cell>
          <cell r="F3772">
            <v>6721</v>
          </cell>
          <cell r="G3772">
            <v>43486.53</v>
          </cell>
        </row>
        <row r="3773">
          <cell r="A3773" t="str">
            <v>61.10.200</v>
          </cell>
          <cell r="C3773" t="str">
            <v>Tratamento de ar compacta fancolete hidrônico tipo piso-teto, vazão de ar nominal 637 m³/h, capacidade de refrigeração 14.000 Btu/h - 1,2 TR</v>
          </cell>
          <cell r="D3773" t="str">
            <v>un</v>
          </cell>
          <cell r="E3773">
            <v>3267.89</v>
          </cell>
          <cell r="F3773">
            <v>425.6</v>
          </cell>
          <cell r="G3773">
            <v>3693.49</v>
          </cell>
        </row>
        <row r="3774">
          <cell r="A3774" t="str">
            <v>61.10.210</v>
          </cell>
          <cell r="C3774" t="str">
            <v>Tratamento de ar compacta fancolete hidrônico tipo piso-teto, vazão de ar nominal 1.215 m³/h, capacidade de refrigeração 25.000 Btu/h - 2,1 TR</v>
          </cell>
          <cell r="D3774" t="str">
            <v>un</v>
          </cell>
          <cell r="E3774">
            <v>3729.41</v>
          </cell>
          <cell r="F3774">
            <v>532</v>
          </cell>
          <cell r="G3774">
            <v>4261.41</v>
          </cell>
        </row>
        <row r="3775">
          <cell r="A3775" t="str">
            <v>61.10.220</v>
          </cell>
          <cell r="C3775" t="str">
            <v>Tratamento de ar compacta fancolete hidrônico tipo piso-teto, vazão de ar nominal 1.758 m³/h, capacidade de refrigeração 36.000 Btu/h - 3,0 TR</v>
          </cell>
          <cell r="D3775" t="str">
            <v>un</v>
          </cell>
          <cell r="E3775">
            <v>4628.34</v>
          </cell>
          <cell r="F3775">
            <v>638.4</v>
          </cell>
          <cell r="G3775">
            <v>5266.74</v>
          </cell>
        </row>
        <row r="3776">
          <cell r="A3776" t="str">
            <v>61.10.230</v>
          </cell>
          <cell r="C3776" t="str">
            <v>Tratamento de ar compacta fancolete hidrônico tipo piso-teto, vazão de ar nominal 2.166 m³/h, capacidade de refrigeração 48.000 Btu/h - 4,0 TR</v>
          </cell>
          <cell r="D3776" t="str">
            <v>un</v>
          </cell>
          <cell r="E3776">
            <v>4861.4799999999996</v>
          </cell>
          <cell r="F3776">
            <v>691.6</v>
          </cell>
          <cell r="G3776">
            <v>5553.08</v>
          </cell>
        </row>
        <row r="3777">
          <cell r="A3777" t="str">
            <v>61.10.250</v>
          </cell>
          <cell r="C3777" t="str">
            <v>Tratamento de ar compacta fancolete hidrônico tipo cassete, capacidade de refrigeração 20.000 Btu/h - 1,6 TR</v>
          </cell>
          <cell r="D3777" t="str">
            <v>un</v>
          </cell>
          <cell r="E3777">
            <v>3055.32</v>
          </cell>
          <cell r="F3777">
            <v>333.14</v>
          </cell>
          <cell r="G3777">
            <v>3388.46</v>
          </cell>
        </row>
        <row r="3778">
          <cell r="A3778" t="str">
            <v>61.10.260</v>
          </cell>
          <cell r="C3778" t="str">
            <v>Tratamento de ar compacta fancolete hidrônico tipo cassete, capacidade de refrigeração 25.000 Btu/h - 2,1 TR</v>
          </cell>
          <cell r="D3778" t="str">
            <v>un</v>
          </cell>
          <cell r="E3778">
            <v>3478.49</v>
          </cell>
          <cell r="F3778">
            <v>333.14</v>
          </cell>
          <cell r="G3778">
            <v>3811.63</v>
          </cell>
        </row>
        <row r="3779">
          <cell r="A3779" t="str">
            <v>61.10.270</v>
          </cell>
          <cell r="C3779" t="str">
            <v>Tratamento de ar compacta fancolete hidrônico tipo cassete, capacidade de refrigeração 32.000 Btu/h - 2,6 TR</v>
          </cell>
          <cell r="D3779" t="str">
            <v>un</v>
          </cell>
          <cell r="E3779">
            <v>3957.93</v>
          </cell>
          <cell r="F3779">
            <v>333.14</v>
          </cell>
          <cell r="G3779">
            <v>4291.07</v>
          </cell>
        </row>
        <row r="3780">
          <cell r="A3780" t="str">
            <v>61.10.300</v>
          </cell>
          <cell r="C3780" t="str">
            <v>Duto flexível aluminizado, seção circular de 10cm (4")</v>
          </cell>
          <cell r="D3780" t="str">
            <v>m</v>
          </cell>
          <cell r="E3780">
            <v>7.25</v>
          </cell>
          <cell r="F3780">
            <v>9.25</v>
          </cell>
          <cell r="G3780">
            <v>16.5</v>
          </cell>
        </row>
        <row r="3781">
          <cell r="A3781" t="str">
            <v>61.10.310</v>
          </cell>
          <cell r="C3781" t="str">
            <v>Duto flexível aluminizado, seção circular de 15cm (6")</v>
          </cell>
          <cell r="D3781" t="str">
            <v>m</v>
          </cell>
          <cell r="E3781">
            <v>10.73</v>
          </cell>
          <cell r="F3781">
            <v>9.25</v>
          </cell>
          <cell r="G3781">
            <v>19.98</v>
          </cell>
        </row>
        <row r="3782">
          <cell r="A3782" t="str">
            <v>61.10.320</v>
          </cell>
          <cell r="C3782" t="str">
            <v>Duto flexível aluminizado, seção circular de 20cm (8")</v>
          </cell>
          <cell r="D3782" t="str">
            <v>m</v>
          </cell>
          <cell r="E3782">
            <v>14.23</v>
          </cell>
          <cell r="F3782">
            <v>9.25</v>
          </cell>
          <cell r="G3782">
            <v>23.48</v>
          </cell>
        </row>
        <row r="3783">
          <cell r="A3783" t="str">
            <v>61.10.380</v>
          </cell>
          <cell r="C3783" t="str">
            <v>Duto em painel rígido de lã de vidro acústico, espessura 25 mm</v>
          </cell>
          <cell r="D3783" t="str">
            <v>m²</v>
          </cell>
          <cell r="E3783">
            <v>110.58</v>
          </cell>
          <cell r="F3783">
            <v>66.510000000000005</v>
          </cell>
          <cell r="G3783">
            <v>177.09</v>
          </cell>
        </row>
        <row r="3784">
          <cell r="A3784" t="str">
            <v>61.10.400</v>
          </cell>
          <cell r="C3784" t="str">
            <v>Damper corta fogo (DCF) tipo comporta, com elemento fusível e chave fim de curso.</v>
          </cell>
          <cell r="D3784" t="str">
            <v>m²</v>
          </cell>
          <cell r="E3784">
            <v>2767.27</v>
          </cell>
          <cell r="F3784">
            <v>0</v>
          </cell>
          <cell r="G3784">
            <v>2767.27</v>
          </cell>
        </row>
        <row r="3785">
          <cell r="A3785" t="str">
            <v>61.10.401</v>
          </cell>
          <cell r="C3785" t="str">
            <v>Damper de regulagem manual, tamanho: 0,10 m² a 0,14 m²</v>
          </cell>
          <cell r="D3785" t="str">
            <v>m²</v>
          </cell>
          <cell r="E3785">
            <v>1008.31</v>
          </cell>
          <cell r="F3785">
            <v>86.37</v>
          </cell>
          <cell r="G3785">
            <v>1094.68</v>
          </cell>
        </row>
        <row r="3786">
          <cell r="A3786" t="str">
            <v>61.10.402</v>
          </cell>
          <cell r="C3786" t="str">
            <v>Damper de regulagem manual, tamanho: 0,15 m² a 0,20 m²</v>
          </cell>
          <cell r="D3786" t="str">
            <v>m²</v>
          </cell>
          <cell r="E3786">
            <v>852.07</v>
          </cell>
          <cell r="F3786">
            <v>66.739999999999995</v>
          </cell>
          <cell r="G3786">
            <v>918.81</v>
          </cell>
        </row>
        <row r="3787">
          <cell r="A3787" t="str">
            <v>61.10.403</v>
          </cell>
          <cell r="C3787" t="str">
            <v>Damper de regulagem manual, tamanho: 0,21 m² a 0,40 m²</v>
          </cell>
          <cell r="D3787" t="str">
            <v>m²</v>
          </cell>
          <cell r="E3787">
            <v>657.68</v>
          </cell>
          <cell r="F3787">
            <v>58.9</v>
          </cell>
          <cell r="G3787">
            <v>716.58</v>
          </cell>
        </row>
        <row r="3788">
          <cell r="A3788" t="str">
            <v>61.10.410</v>
          </cell>
          <cell r="C3788" t="str">
            <v>Serviço de instalação de Damper Corta Fogo</v>
          </cell>
          <cell r="D3788" t="str">
            <v>un</v>
          </cell>
          <cell r="E3788">
            <v>0</v>
          </cell>
          <cell r="F3788">
            <v>251.16</v>
          </cell>
          <cell r="G3788">
            <v>251.16</v>
          </cell>
        </row>
        <row r="3789">
          <cell r="A3789" t="str">
            <v>61.10.430</v>
          </cell>
          <cell r="C3789" t="str">
            <v>Tanque de compensação pressurizado, capacidade (volume mínimo) de 250 litros</v>
          </cell>
          <cell r="D3789" t="str">
            <v>un</v>
          </cell>
          <cell r="E3789">
            <v>4521.87</v>
          </cell>
          <cell r="F3789">
            <v>1064</v>
          </cell>
          <cell r="G3789">
            <v>5585.87</v>
          </cell>
        </row>
        <row r="3790">
          <cell r="A3790" t="str">
            <v>61.10.440</v>
          </cell>
          <cell r="C3790" t="str">
            <v>Registro de regulagem de vazão de ar</v>
          </cell>
          <cell r="D3790" t="str">
            <v>un</v>
          </cell>
          <cell r="E3790">
            <v>138.56</v>
          </cell>
          <cell r="F3790">
            <v>31.41</v>
          </cell>
          <cell r="G3790">
            <v>169.97</v>
          </cell>
        </row>
        <row r="3791">
          <cell r="A3791" t="str">
            <v>61.10.510</v>
          </cell>
          <cell r="C3791" t="str">
            <v>Difusor de ar de longo alcance tipo Jet-Nozzles, vazão de ar 1.330 m³/h</v>
          </cell>
          <cell r="D3791" t="str">
            <v>un</v>
          </cell>
          <cell r="E3791">
            <v>791.99</v>
          </cell>
          <cell r="F3791">
            <v>90.31</v>
          </cell>
          <cell r="G3791">
            <v>882.3</v>
          </cell>
        </row>
        <row r="3792">
          <cell r="A3792" t="str">
            <v>61.10.511</v>
          </cell>
          <cell r="C3792" t="str">
            <v>Difusor para insuflamento de ar com plenum, multivias e colarinho</v>
          </cell>
          <cell r="D3792" t="str">
            <v>m²</v>
          </cell>
          <cell r="E3792">
            <v>2216.65</v>
          </cell>
          <cell r="F3792">
            <v>137.41999999999999</v>
          </cell>
          <cell r="G3792">
            <v>2354.0700000000002</v>
          </cell>
        </row>
        <row r="3793">
          <cell r="A3793" t="str">
            <v>61.10.512</v>
          </cell>
          <cell r="C3793" t="str">
            <v>Difusor para insuflamento de ar com plenum, com 2 aberturas</v>
          </cell>
          <cell r="D3793" t="str">
            <v>m</v>
          </cell>
          <cell r="E3793">
            <v>2514.59</v>
          </cell>
          <cell r="F3793">
            <v>34.270000000000003</v>
          </cell>
          <cell r="G3793">
            <v>2548.86</v>
          </cell>
        </row>
        <row r="3794">
          <cell r="A3794" t="str">
            <v>61.10.513</v>
          </cell>
          <cell r="C3794" t="str">
            <v>Difusor de plástico, diâmetro 15 cm</v>
          </cell>
          <cell r="D3794" t="str">
            <v>un</v>
          </cell>
          <cell r="E3794">
            <v>68.739999999999995</v>
          </cell>
          <cell r="F3794">
            <v>31.41</v>
          </cell>
          <cell r="G3794">
            <v>100.15</v>
          </cell>
        </row>
        <row r="3795">
          <cell r="A3795" t="str">
            <v>61.10.514</v>
          </cell>
          <cell r="C3795" t="str">
            <v>Difusor de plástico, diâmetro 20 cm</v>
          </cell>
          <cell r="D3795" t="str">
            <v>un</v>
          </cell>
          <cell r="E3795">
            <v>87.44</v>
          </cell>
          <cell r="F3795">
            <v>31.41</v>
          </cell>
          <cell r="G3795">
            <v>118.85</v>
          </cell>
        </row>
        <row r="3796">
          <cell r="A3796" t="str">
            <v>61.10.530</v>
          </cell>
          <cell r="C3796" t="str">
            <v>Difusor de insuflação de ar tipo direcional, medindo 30 x 30 cm</v>
          </cell>
          <cell r="D3796" t="str">
            <v>un</v>
          </cell>
          <cell r="E3796">
            <v>231.7</v>
          </cell>
          <cell r="F3796">
            <v>31.41</v>
          </cell>
          <cell r="G3796">
            <v>263.11</v>
          </cell>
        </row>
        <row r="3797">
          <cell r="A3797" t="str">
            <v>61.10.550</v>
          </cell>
          <cell r="C3797" t="str">
            <v>Difusor de insuflação de ar tipo direcional, medindo 45 x 15 cm</v>
          </cell>
          <cell r="D3797" t="str">
            <v>un</v>
          </cell>
          <cell r="E3797">
            <v>181.45</v>
          </cell>
          <cell r="F3797">
            <v>31.41</v>
          </cell>
          <cell r="G3797">
            <v>212.86</v>
          </cell>
        </row>
        <row r="3798">
          <cell r="A3798" t="str">
            <v>61.10.564</v>
          </cell>
          <cell r="C3798" t="str">
            <v>Grelha de insuflação de ar em alumínio anodizado, de dupla deflexão, tamanho: até 0,10 m²</v>
          </cell>
          <cell r="D3798" t="str">
            <v>m²</v>
          </cell>
          <cell r="E3798">
            <v>1391.26</v>
          </cell>
          <cell r="F3798">
            <v>192.38</v>
          </cell>
          <cell r="G3798">
            <v>1583.64</v>
          </cell>
        </row>
        <row r="3799">
          <cell r="A3799" t="str">
            <v>61.10.565</v>
          </cell>
          <cell r="C3799" t="str">
            <v>Grelha de insuflação de ar em alumínio anodizado, de dupla deflexão, tamanho: acima de 0,10 m² até 0,50 m²</v>
          </cell>
          <cell r="D3799" t="str">
            <v>m²</v>
          </cell>
          <cell r="E3799">
            <v>892.38</v>
          </cell>
          <cell r="F3799">
            <v>78.52</v>
          </cell>
          <cell r="G3799">
            <v>970.9</v>
          </cell>
        </row>
        <row r="3800">
          <cell r="A3800" t="str">
            <v>61.10.566</v>
          </cell>
          <cell r="C3800" t="str">
            <v>Grelha de insuflação de ar em alumínio anodizado, de dupla deflexão, tamanho: acima de 0,50 m² até 1,00 m²</v>
          </cell>
          <cell r="D3800" t="str">
            <v>m²</v>
          </cell>
          <cell r="E3800">
            <v>983.44</v>
          </cell>
          <cell r="F3800">
            <v>39.26</v>
          </cell>
          <cell r="G3800">
            <v>1022.7</v>
          </cell>
        </row>
        <row r="3801">
          <cell r="A3801" t="str">
            <v>61.10.567</v>
          </cell>
          <cell r="C3801" t="str">
            <v>Grelha de porta, tamanho: 0,14 m² a 0,30 m²</v>
          </cell>
          <cell r="D3801" t="str">
            <v>m²</v>
          </cell>
          <cell r="E3801">
            <v>988.07</v>
          </cell>
          <cell r="F3801">
            <v>86.37</v>
          </cell>
          <cell r="G3801">
            <v>1074.44</v>
          </cell>
        </row>
        <row r="3802">
          <cell r="A3802" t="str">
            <v>61.10.568</v>
          </cell>
          <cell r="C3802" t="str">
            <v>Grelha de porta, tamanho: 0,07 m² a 0,13 m²</v>
          </cell>
          <cell r="D3802" t="str">
            <v>m²</v>
          </cell>
          <cell r="E3802">
            <v>1259.6400000000001</v>
          </cell>
          <cell r="F3802">
            <v>113.86</v>
          </cell>
          <cell r="G3802">
            <v>1373.5</v>
          </cell>
        </row>
        <row r="3803">
          <cell r="A3803" t="str">
            <v>61.10.569</v>
          </cell>
          <cell r="C3803" t="str">
            <v>Grelha de porta, tamanho: 0,03 m² a 0,06 m²</v>
          </cell>
          <cell r="D3803" t="str">
            <v>m²</v>
          </cell>
          <cell r="E3803">
            <v>2194.09</v>
          </cell>
          <cell r="F3803">
            <v>188.45</v>
          </cell>
          <cell r="G3803">
            <v>2382.54</v>
          </cell>
        </row>
        <row r="3804">
          <cell r="A3804" t="str">
            <v>61.10.574</v>
          </cell>
          <cell r="C3804" t="str">
            <v>Grelha de retorno/exaustão com registro, tamanho: 0,03 m² a 0,06 m²</v>
          </cell>
          <cell r="D3804" t="str">
            <v>m²</v>
          </cell>
          <cell r="E3804">
            <v>1486.83</v>
          </cell>
          <cell r="F3804">
            <v>141.33000000000001</v>
          </cell>
          <cell r="G3804">
            <v>1628.16</v>
          </cell>
        </row>
        <row r="3805">
          <cell r="A3805" t="str">
            <v>61.10.575</v>
          </cell>
          <cell r="C3805" t="str">
            <v>Grelha de retorno/exaustão com registro, tamanho: 0,07 m² a 0,13 m²</v>
          </cell>
          <cell r="D3805" t="str">
            <v>m²</v>
          </cell>
          <cell r="E3805">
            <v>989.49</v>
          </cell>
          <cell r="F3805">
            <v>98.16</v>
          </cell>
          <cell r="G3805">
            <v>1087.6500000000001</v>
          </cell>
        </row>
        <row r="3806">
          <cell r="A3806" t="str">
            <v>61.10.576</v>
          </cell>
          <cell r="C3806" t="str">
            <v>Grelha de retorno/exaustão com registro, tamanho: 0,14 m² a 0,19 m²</v>
          </cell>
          <cell r="D3806" t="str">
            <v>m²</v>
          </cell>
          <cell r="E3806">
            <v>892.2</v>
          </cell>
          <cell r="F3806">
            <v>78.52</v>
          </cell>
          <cell r="G3806">
            <v>970.72</v>
          </cell>
        </row>
        <row r="3807">
          <cell r="A3807" t="str">
            <v>61.10.577</v>
          </cell>
          <cell r="C3807" t="str">
            <v>Grelha de retorno/exaustão com registro, tamanho: 0,20 m² a 0,40 m²</v>
          </cell>
          <cell r="D3807" t="str">
            <v>m²</v>
          </cell>
          <cell r="E3807">
            <v>747.79</v>
          </cell>
          <cell r="F3807">
            <v>66.739999999999995</v>
          </cell>
          <cell r="G3807">
            <v>814.53</v>
          </cell>
        </row>
        <row r="3808">
          <cell r="A3808" t="str">
            <v>61.10.578</v>
          </cell>
          <cell r="C3808" t="str">
            <v>Grelha de retorno/exaustão com registro, tamanho: 0,41 m² a 0,65 m²</v>
          </cell>
          <cell r="D3808" t="str">
            <v>m²</v>
          </cell>
          <cell r="E3808">
            <v>664.16</v>
          </cell>
          <cell r="F3808">
            <v>58.9</v>
          </cell>
          <cell r="G3808">
            <v>723.06</v>
          </cell>
        </row>
        <row r="3809">
          <cell r="A3809" t="str">
            <v>61.10.581</v>
          </cell>
          <cell r="C3809" t="str">
            <v>Veneziana com tela e filtro G4</v>
          </cell>
          <cell r="D3809" t="str">
            <v>m²</v>
          </cell>
          <cell r="E3809">
            <v>1212.1099999999999</v>
          </cell>
          <cell r="F3809">
            <v>78.52</v>
          </cell>
          <cell r="G3809">
            <v>1290.6300000000001</v>
          </cell>
        </row>
        <row r="3810">
          <cell r="A3810" t="str">
            <v>61.10.582</v>
          </cell>
          <cell r="C3810" t="str">
            <v>Veneziana com tela</v>
          </cell>
          <cell r="D3810" t="str">
            <v>m²</v>
          </cell>
          <cell r="E3810">
            <v>697.6</v>
          </cell>
          <cell r="F3810">
            <v>47.11</v>
          </cell>
          <cell r="G3810">
            <v>744.71</v>
          </cell>
        </row>
        <row r="3811">
          <cell r="A3811" t="str">
            <v>61.10.583</v>
          </cell>
          <cell r="C3811" t="str">
            <v>Veneziana com tela, tamanho 38,5 x 33 cm</v>
          </cell>
          <cell r="D3811" t="str">
            <v>un</v>
          </cell>
          <cell r="E3811">
            <v>127.43</v>
          </cell>
          <cell r="F3811">
            <v>35.340000000000003</v>
          </cell>
          <cell r="G3811">
            <v>162.77000000000001</v>
          </cell>
        </row>
        <row r="3812">
          <cell r="A3812" t="str">
            <v>61.10.584</v>
          </cell>
          <cell r="C3812" t="str">
            <v>Veneziana com tela, tamanho 78,5 x 33 cm</v>
          </cell>
          <cell r="D3812" t="str">
            <v>un</v>
          </cell>
          <cell r="E3812">
            <v>197.37</v>
          </cell>
          <cell r="F3812">
            <v>47.11</v>
          </cell>
          <cell r="G3812">
            <v>244.48</v>
          </cell>
        </row>
        <row r="3813">
          <cell r="A3813" t="str">
            <v>61.14</v>
          </cell>
          <cell r="B3813" t="str">
            <v>Ventilação</v>
          </cell>
        </row>
        <row r="3814">
          <cell r="A3814" t="str">
            <v>61.14.005</v>
          </cell>
          <cell r="C3814" t="str">
            <v>Caixa ventiladora com ventilador centrífugo, vazão 4.600 m³/h, pressão 30 mmCA - 220 / 380 V / 60HZ</v>
          </cell>
          <cell r="D3814" t="str">
            <v>un</v>
          </cell>
          <cell r="E3814">
            <v>4524.05</v>
          </cell>
          <cell r="F3814">
            <v>1596</v>
          </cell>
          <cell r="G3814">
            <v>6120.05</v>
          </cell>
        </row>
        <row r="3815">
          <cell r="A3815" t="str">
            <v>61.14.015</v>
          </cell>
          <cell r="C3815" t="str">
            <v>Caixa ventiladora com ventilador centrífugo, vazão 28.000 m³/h, pressão 30 mmCA - 220 / 380 V / 60HZ</v>
          </cell>
          <cell r="D3815" t="str">
            <v>un</v>
          </cell>
          <cell r="E3815">
            <v>15276.45</v>
          </cell>
          <cell r="F3815">
            <v>3724</v>
          </cell>
          <cell r="G3815">
            <v>19000.45</v>
          </cell>
        </row>
        <row r="3816">
          <cell r="A3816" t="str">
            <v>61.14.050</v>
          </cell>
          <cell r="C3816" t="str">
            <v>Caixa ventiladora com ventilador centrífugo, vazão 8.800 m³/h, pressão 35 mmCA - 220/380 V / 60Hz</v>
          </cell>
          <cell r="D3816" t="str">
            <v>un</v>
          </cell>
          <cell r="E3816">
            <v>6886.14</v>
          </cell>
          <cell r="F3816">
            <v>205.62</v>
          </cell>
          <cell r="G3816">
            <v>7091.76</v>
          </cell>
        </row>
        <row r="3817">
          <cell r="A3817" t="str">
            <v>61.14.070</v>
          </cell>
          <cell r="C3817" t="str">
            <v>Caixa ventiladora com ventilador centrífugo, vazão 1.710 m³/h, pressão 35 mmCA - 220/380 V / 60Hz</v>
          </cell>
          <cell r="D3817" t="str">
            <v>un</v>
          </cell>
          <cell r="E3817">
            <v>3657.2</v>
          </cell>
          <cell r="F3817">
            <v>205.62</v>
          </cell>
          <cell r="G3817">
            <v>3862.82</v>
          </cell>
        </row>
        <row r="3818">
          <cell r="A3818" t="str">
            <v>61.14.080</v>
          </cell>
          <cell r="C3818" t="str">
            <v>Caixa ventiladora com ventilador centrífugo, vazão 1.190 m³/h, pressão 35 mmCA - 220/380 V / 60Hz</v>
          </cell>
          <cell r="D3818" t="str">
            <v>un</v>
          </cell>
          <cell r="E3818">
            <v>3674.12</v>
          </cell>
          <cell r="F3818">
            <v>205.62</v>
          </cell>
          <cell r="G3818">
            <v>3879.74</v>
          </cell>
        </row>
        <row r="3819">
          <cell r="A3819" t="str">
            <v>61.14.100</v>
          </cell>
          <cell r="C3819" t="str">
            <v>Ventilador centrífugo de dupla aspiração "limite-load", vazão 20.000 m³/h, pressão 50 mmCA - 380/660 V / 60 Hz</v>
          </cell>
          <cell r="D3819" t="str">
            <v>un</v>
          </cell>
          <cell r="E3819">
            <v>10373.6</v>
          </cell>
          <cell r="F3819">
            <v>482.1</v>
          </cell>
          <cell r="G3819">
            <v>10855.7</v>
          </cell>
        </row>
        <row r="3820">
          <cell r="A3820" t="str">
            <v>61.15</v>
          </cell>
          <cell r="B3820" t="str">
            <v>Controles para Fan-Coil e CAG</v>
          </cell>
        </row>
        <row r="3821">
          <cell r="A3821" t="str">
            <v>61.15.010</v>
          </cell>
          <cell r="C3821" t="str">
            <v>Fonte de alimentação universal bivolt com saída de 24 V - 1,5 A - 35 W</v>
          </cell>
          <cell r="D3821" t="str">
            <v>un</v>
          </cell>
          <cell r="E3821">
            <v>165.3</v>
          </cell>
          <cell r="F3821">
            <v>1.7</v>
          </cell>
          <cell r="G3821">
            <v>167</v>
          </cell>
        </row>
        <row r="3822">
          <cell r="A3822" t="str">
            <v>61.15.020</v>
          </cell>
          <cell r="C3822" t="str">
            <v>Tomada simples de sobrepor universal 2P+T - 10 A - 250 V</v>
          </cell>
          <cell r="D3822" t="str">
            <v>un</v>
          </cell>
          <cell r="E3822">
            <v>8.34</v>
          </cell>
          <cell r="F3822">
            <v>10.29</v>
          </cell>
          <cell r="G3822">
            <v>18.63</v>
          </cell>
        </row>
        <row r="3823">
          <cell r="A3823" t="str">
            <v>61.15.030</v>
          </cell>
          <cell r="C3823" t="str">
            <v>Transformador abaixador, entrada 110/220V, saída 24V+24V, corrente secundário 6A</v>
          </cell>
          <cell r="D3823" t="str">
            <v>un</v>
          </cell>
          <cell r="E3823">
            <v>166.04</v>
          </cell>
          <cell r="F3823">
            <v>1.7</v>
          </cell>
          <cell r="G3823">
            <v>167.74</v>
          </cell>
        </row>
        <row r="3824">
          <cell r="A3824" t="str">
            <v>61.15.040</v>
          </cell>
          <cell r="C3824" t="str">
            <v>Atuador Floating de 40Nm, sinal de controle 3 e 2 pontos, tensão de entrada AC/DC 24V, IP 54</v>
          </cell>
          <cell r="D3824" t="str">
            <v>un</v>
          </cell>
          <cell r="E3824">
            <v>1555.64</v>
          </cell>
          <cell r="F3824">
            <v>10.48</v>
          </cell>
          <cell r="G3824">
            <v>1566.12</v>
          </cell>
        </row>
        <row r="3825">
          <cell r="A3825" t="str">
            <v>61.15.050</v>
          </cell>
          <cell r="C3825" t="str">
            <v>Válvula motorizada esfera, com duas vias atuador floating, diâmetro 3/4" a 1 1/2"</v>
          </cell>
          <cell r="D3825" t="str">
            <v>un</v>
          </cell>
          <cell r="E3825">
            <v>1406.61</v>
          </cell>
          <cell r="F3825">
            <v>15.7</v>
          </cell>
          <cell r="G3825">
            <v>1422.31</v>
          </cell>
        </row>
        <row r="3826">
          <cell r="A3826" t="str">
            <v>61.15.060</v>
          </cell>
          <cell r="C3826" t="str">
            <v>Válvula de balanceamento diâmetro 1 " a 2-1/2"</v>
          </cell>
          <cell r="D3826" t="str">
            <v>un</v>
          </cell>
          <cell r="E3826">
            <v>681.13</v>
          </cell>
          <cell r="F3826">
            <v>12.22</v>
          </cell>
          <cell r="G3826">
            <v>693.35</v>
          </cell>
        </row>
        <row r="3827">
          <cell r="A3827" t="str">
            <v>61.15.070</v>
          </cell>
          <cell r="C3827" t="str">
            <v>Válvula borboleta na configuração wafer motorizada atuador floating diâmetro 3'' a 4"</v>
          </cell>
          <cell r="D3827" t="str">
            <v>un</v>
          </cell>
          <cell r="E3827">
            <v>1604.78</v>
          </cell>
          <cell r="F3827">
            <v>15.7</v>
          </cell>
          <cell r="G3827">
            <v>1620.48</v>
          </cell>
        </row>
        <row r="3828">
          <cell r="A3828" t="str">
            <v>61.15.080</v>
          </cell>
          <cell r="C3828" t="str">
            <v>Válvula duas vias on/off retorno elétrico diâmetro 1/2" a 3/4"</v>
          </cell>
          <cell r="D3828" t="str">
            <v>un</v>
          </cell>
          <cell r="E3828">
            <v>243.08</v>
          </cell>
          <cell r="F3828">
            <v>15.7</v>
          </cell>
          <cell r="G3828">
            <v>258.77999999999997</v>
          </cell>
        </row>
        <row r="3829">
          <cell r="A3829" t="str">
            <v>61.15.090</v>
          </cell>
          <cell r="C3829" t="str">
            <v>Válvula esfera motorizada de duas vias de atuador proporcional diâmetro 2" a 2-1/2"</v>
          </cell>
          <cell r="D3829" t="str">
            <v>un</v>
          </cell>
          <cell r="E3829">
            <v>1164.51</v>
          </cell>
          <cell r="F3829">
            <v>15.7</v>
          </cell>
          <cell r="G3829">
            <v>1180.21</v>
          </cell>
        </row>
        <row r="3830">
          <cell r="A3830" t="str">
            <v>61.15.100</v>
          </cell>
          <cell r="C3830" t="str">
            <v>Atuador proporcional de 10 Nm, tensão de entrada AC/DC 24 V - IP 54</v>
          </cell>
          <cell r="D3830" t="str">
            <v>un</v>
          </cell>
          <cell r="E3830">
            <v>836.52</v>
          </cell>
          <cell r="F3830">
            <v>10.48</v>
          </cell>
          <cell r="G3830">
            <v>847</v>
          </cell>
        </row>
        <row r="3831">
          <cell r="A3831" t="str">
            <v>61.15.110</v>
          </cell>
          <cell r="C3831" t="str">
            <v>Válvula esfera duas vias flangeada, diâmetro 3''</v>
          </cell>
          <cell r="D3831" t="str">
            <v>un</v>
          </cell>
          <cell r="E3831">
            <v>1975.97</v>
          </cell>
          <cell r="F3831">
            <v>12.22</v>
          </cell>
          <cell r="G3831">
            <v>1988.19</v>
          </cell>
        </row>
        <row r="3832">
          <cell r="A3832" t="str">
            <v>61.15.120</v>
          </cell>
          <cell r="C3832" t="str">
            <v>Acoplador a relé 24 VCC/VAC - 1 contato reversível</v>
          </cell>
          <cell r="D3832" t="str">
            <v>un</v>
          </cell>
          <cell r="E3832">
            <v>92.61</v>
          </cell>
          <cell r="F3832">
            <v>5.14</v>
          </cell>
          <cell r="G3832">
            <v>97.75</v>
          </cell>
        </row>
        <row r="3833">
          <cell r="A3833" t="str">
            <v>61.15.130</v>
          </cell>
          <cell r="C3833" t="str">
            <v>Chave de fluxo para ar</v>
          </cell>
          <cell r="D3833" t="str">
            <v>un</v>
          </cell>
          <cell r="E3833">
            <v>204.41</v>
          </cell>
          <cell r="F3833">
            <v>51.89</v>
          </cell>
          <cell r="G3833">
            <v>256.3</v>
          </cell>
        </row>
        <row r="3834">
          <cell r="A3834" t="str">
            <v>61.15.140</v>
          </cell>
          <cell r="C3834" t="str">
            <v>Repetidor de sinal I/I e V/I</v>
          </cell>
          <cell r="D3834" t="str">
            <v>un</v>
          </cell>
          <cell r="E3834">
            <v>1205.17</v>
          </cell>
          <cell r="F3834">
            <v>35.53</v>
          </cell>
          <cell r="G3834">
            <v>1240.7</v>
          </cell>
        </row>
        <row r="3835">
          <cell r="A3835" t="str">
            <v>61.15.150</v>
          </cell>
          <cell r="C3835" t="str">
            <v>Relé de corrente ajustável de 0 a 200 A</v>
          </cell>
          <cell r="D3835" t="str">
            <v>un</v>
          </cell>
          <cell r="E3835">
            <v>341.05</v>
          </cell>
          <cell r="F3835">
            <v>25.71</v>
          </cell>
          <cell r="G3835">
            <v>366.76</v>
          </cell>
        </row>
        <row r="3836">
          <cell r="A3836" t="str">
            <v>61.15.160</v>
          </cell>
          <cell r="C3836" t="str">
            <v>Sensor de temperatura ambiente PT100 - 2 fios</v>
          </cell>
          <cell r="D3836" t="str">
            <v>un</v>
          </cell>
          <cell r="E3836">
            <v>156.04</v>
          </cell>
          <cell r="F3836">
            <v>51.89</v>
          </cell>
          <cell r="G3836">
            <v>207.93</v>
          </cell>
        </row>
        <row r="3837">
          <cell r="A3837" t="str">
            <v>61.15.163</v>
          </cell>
          <cell r="C3837" t="str">
            <v>Pressostato diferencial para utilização em sistema central de ar condicionado, controle de pressão diferencial 55 de 414 kPa</v>
          </cell>
          <cell r="D3837" t="str">
            <v>un</v>
          </cell>
          <cell r="E3837">
            <v>701.67</v>
          </cell>
          <cell r="F3837">
            <v>71.75</v>
          </cell>
          <cell r="G3837">
            <v>773.42</v>
          </cell>
        </row>
        <row r="3838">
          <cell r="A3838" t="str">
            <v>61.15.164</v>
          </cell>
          <cell r="C3838" t="str">
            <v>Termostato de segurança com temperatura ajustável de 90°C - 110°C</v>
          </cell>
          <cell r="D3838" t="str">
            <v>un</v>
          </cell>
          <cell r="E3838">
            <v>61.77</v>
          </cell>
          <cell r="F3838">
            <v>56.6</v>
          </cell>
          <cell r="G3838">
            <v>118.37</v>
          </cell>
        </row>
        <row r="3839">
          <cell r="A3839" t="str">
            <v>61.15.170</v>
          </cell>
          <cell r="C3839" t="str">
            <v>Transmissor de pressão diferencial, operação de 0 a 750 Pa</v>
          </cell>
          <cell r="D3839" t="str">
            <v>un</v>
          </cell>
          <cell r="E3839">
            <v>856.68</v>
          </cell>
          <cell r="F3839">
            <v>51.89</v>
          </cell>
          <cell r="G3839">
            <v>908.57</v>
          </cell>
        </row>
        <row r="3840">
          <cell r="A3840" t="str">
            <v>61.15.172</v>
          </cell>
          <cell r="C3840" t="str">
            <v>Transmissor de pressão compacto, escala de pressão 0 a 10 Bar, sinal de saída 4 - 20 mA</v>
          </cell>
          <cell r="D3840" t="str">
            <v>un</v>
          </cell>
          <cell r="E3840">
            <v>695.93</v>
          </cell>
          <cell r="F3840">
            <v>51.89</v>
          </cell>
          <cell r="G3840">
            <v>747.82</v>
          </cell>
        </row>
        <row r="3841">
          <cell r="A3841" t="str">
            <v>61.15.174</v>
          </cell>
          <cell r="C3841" t="str">
            <v>Transmissor de temperatura e umidade para dutos, alta precisão, corrente de 0 a 20 mA, alimentação 12Vcc a 30Vcc</v>
          </cell>
          <cell r="D3841" t="str">
            <v>un</v>
          </cell>
          <cell r="E3841">
            <v>1617.96</v>
          </cell>
          <cell r="F3841">
            <v>51.89</v>
          </cell>
          <cell r="G3841">
            <v>1669.85</v>
          </cell>
        </row>
        <row r="3842">
          <cell r="A3842" t="str">
            <v>61.15.181</v>
          </cell>
          <cell r="C3842" t="str">
            <v>Controlador lógico programável para 16 entradas/16 saídas</v>
          </cell>
          <cell r="D3842" t="str">
            <v>un</v>
          </cell>
          <cell r="E3842">
            <v>3238.43</v>
          </cell>
          <cell r="F3842">
            <v>236.13</v>
          </cell>
          <cell r="G3842">
            <v>3474.56</v>
          </cell>
        </row>
        <row r="3843">
          <cell r="A3843" t="str">
            <v>61.15.191</v>
          </cell>
          <cell r="C3843" t="str">
            <v>Módulo de expansão para 4 canais de saída analógica</v>
          </cell>
          <cell r="D3843" t="str">
            <v>un</v>
          </cell>
          <cell r="E3843">
            <v>2603.15</v>
          </cell>
          <cell r="F3843">
            <v>138.4</v>
          </cell>
          <cell r="G3843">
            <v>2741.55</v>
          </cell>
        </row>
        <row r="3844">
          <cell r="A3844" t="str">
            <v>61.15.196</v>
          </cell>
          <cell r="C3844" t="str">
            <v>Módulo de expansão para 8 canais de entrada analógica</v>
          </cell>
          <cell r="D3844" t="str">
            <v>un</v>
          </cell>
          <cell r="E3844">
            <v>3857.53</v>
          </cell>
          <cell r="F3844">
            <v>138.4</v>
          </cell>
          <cell r="G3844">
            <v>3995.93</v>
          </cell>
        </row>
        <row r="3845">
          <cell r="A3845" t="str">
            <v>61.15.201</v>
          </cell>
          <cell r="C3845" t="str">
            <v>Módulo de expansão para 8 canais de entrada e saída digitais</v>
          </cell>
          <cell r="D3845" t="str">
            <v>un</v>
          </cell>
          <cell r="E3845">
            <v>663.52</v>
          </cell>
          <cell r="F3845">
            <v>158.76</v>
          </cell>
          <cell r="G3845">
            <v>822.28</v>
          </cell>
        </row>
        <row r="3846">
          <cell r="A3846" t="str">
            <v>61.20</v>
          </cell>
          <cell r="B3846" t="str">
            <v>Reparos, conservações e complementos - GRUPO 61</v>
          </cell>
        </row>
        <row r="3847">
          <cell r="A3847" t="str">
            <v>61.20.040</v>
          </cell>
          <cell r="C3847" t="str">
            <v>Cortina de ar com duas velocidades, para vão de 1,20 m</v>
          </cell>
          <cell r="D3847" t="str">
            <v>cj</v>
          </cell>
          <cell r="E3847">
            <v>642.64</v>
          </cell>
          <cell r="F3847">
            <v>9.02</v>
          </cell>
          <cell r="G3847">
            <v>651.66</v>
          </cell>
        </row>
        <row r="3848">
          <cell r="A3848" t="str">
            <v>61.20.092</v>
          </cell>
          <cell r="C3848" t="str">
            <v>Cortina de ar com duas velocidades, para vão de 1,50 m</v>
          </cell>
          <cell r="D3848" t="str">
            <v>cj</v>
          </cell>
          <cell r="E3848">
            <v>825.65</v>
          </cell>
          <cell r="F3848">
            <v>9.02</v>
          </cell>
          <cell r="G3848">
            <v>834.67</v>
          </cell>
        </row>
        <row r="3849">
          <cell r="A3849" t="str">
            <v>61.20.100</v>
          </cell>
          <cell r="C3849" t="str">
            <v>Ligação típica, (cavalete), para ar condicionado ´fancoil´, diâmetro de 1/2´</v>
          </cell>
          <cell r="D3849" t="str">
            <v>cj</v>
          </cell>
          <cell r="E3849">
            <v>829.89</v>
          </cell>
          <cell r="F3849">
            <v>363.99</v>
          </cell>
          <cell r="G3849">
            <v>1193.8800000000001</v>
          </cell>
        </row>
        <row r="3850">
          <cell r="A3850" t="str">
            <v>61.20.110</v>
          </cell>
          <cell r="C3850" t="str">
            <v>Ligação típica, (cavalete), para ar condicionado ´fancoil´, diâmetro de 3/4´</v>
          </cell>
          <cell r="D3850" t="str">
            <v>cj</v>
          </cell>
          <cell r="E3850">
            <v>973.48</v>
          </cell>
          <cell r="F3850">
            <v>388.09</v>
          </cell>
          <cell r="G3850">
            <v>1361.57</v>
          </cell>
        </row>
        <row r="3851">
          <cell r="A3851" t="str">
            <v>61.20.120</v>
          </cell>
          <cell r="C3851" t="str">
            <v>Ligação típica, (cavalete), para ar condicionado ´fancoil´, diâmetro de 1´</v>
          </cell>
          <cell r="D3851" t="str">
            <v>cj</v>
          </cell>
          <cell r="E3851">
            <v>1159.81</v>
          </cell>
          <cell r="F3851">
            <v>436.3</v>
          </cell>
          <cell r="G3851">
            <v>1596.11</v>
          </cell>
        </row>
        <row r="3852">
          <cell r="A3852" t="str">
            <v>61.20.130</v>
          </cell>
          <cell r="C3852" t="str">
            <v>Ligação típica, (cavalete), para ar condicionado ´fancoil´, diâmetro de 1 1/4´</v>
          </cell>
          <cell r="D3852" t="str">
            <v>cj</v>
          </cell>
          <cell r="E3852">
            <v>1479.55</v>
          </cell>
          <cell r="F3852">
            <v>460.41</v>
          </cell>
          <cell r="G3852">
            <v>1939.96</v>
          </cell>
        </row>
        <row r="3853">
          <cell r="A3853" t="str">
            <v>61.20.450</v>
          </cell>
          <cell r="C3853" t="str">
            <v>Duto em chapa de aço galvanizado</v>
          </cell>
          <cell r="D3853" t="str">
            <v>kg</v>
          </cell>
          <cell r="E3853">
            <v>14.16</v>
          </cell>
          <cell r="F3853">
            <v>19.93</v>
          </cell>
          <cell r="G3853">
            <v>34.090000000000003</v>
          </cell>
        </row>
        <row r="3854">
          <cell r="A3854" t="str">
            <v>62</v>
          </cell>
          <cell r="B3854" t="str">
            <v>COZINHA, REFEITÓRIO, LAVANDERIA INDUSTRIAL E EQUIPAMENTOS</v>
          </cell>
        </row>
        <row r="3855">
          <cell r="A3855" t="str">
            <v>62.04</v>
          </cell>
          <cell r="B3855" t="str">
            <v>Mobiliário e acessórios</v>
          </cell>
        </row>
        <row r="3856">
          <cell r="A3856" t="str">
            <v>62.04.060</v>
          </cell>
          <cell r="C3856" t="str">
            <v>Tanque duplo com pés em aço inoxidável de 1600 x 700 x 850 mm</v>
          </cell>
          <cell r="D3856" t="str">
            <v>un</v>
          </cell>
          <cell r="E3856">
            <v>3248.28</v>
          </cell>
          <cell r="F3856">
            <v>17.149999999999999</v>
          </cell>
          <cell r="G3856">
            <v>3265.43</v>
          </cell>
        </row>
        <row r="3857">
          <cell r="A3857" t="str">
            <v>62.04.070</v>
          </cell>
          <cell r="C3857" t="str">
            <v>Mesa em aço inoxidável, largura até 700 mm</v>
          </cell>
          <cell r="D3857" t="str">
            <v>m</v>
          </cell>
          <cell r="E3857">
            <v>1539.71</v>
          </cell>
          <cell r="F3857">
            <v>0</v>
          </cell>
          <cell r="G3857">
            <v>1539.71</v>
          </cell>
        </row>
        <row r="3858">
          <cell r="A3858" t="str">
            <v>62.04.090</v>
          </cell>
          <cell r="C3858" t="str">
            <v>Mesa lateral em aço inoxidável com prateleira inferior, largura até 700 mm</v>
          </cell>
          <cell r="D3858" t="str">
            <v>m</v>
          </cell>
          <cell r="E3858">
            <v>1563.23</v>
          </cell>
          <cell r="F3858">
            <v>0</v>
          </cell>
          <cell r="G3858">
            <v>1563.23</v>
          </cell>
        </row>
        <row r="3859">
          <cell r="A3859" t="str">
            <v>62.20</v>
          </cell>
          <cell r="B3859" t="str">
            <v>Reparos, conservações e complementos - GRUPO 62</v>
          </cell>
        </row>
        <row r="3860">
          <cell r="A3860" t="str">
            <v>62.20.330</v>
          </cell>
          <cell r="C3860" t="str">
            <v>Coifa em aço inoxidável com filtro e exaustor axial - área até 3,00 m²</v>
          </cell>
          <cell r="D3860" t="str">
            <v>m²</v>
          </cell>
          <cell r="E3860">
            <v>7283.6</v>
          </cell>
          <cell r="F3860">
            <v>0</v>
          </cell>
          <cell r="G3860">
            <v>7283.6</v>
          </cell>
        </row>
        <row r="3861">
          <cell r="A3861" t="str">
            <v>62.20.340</v>
          </cell>
          <cell r="C3861" t="str">
            <v>Coifa em aço inoxidável com filtro e exaustor axial - área de 3,01 até 7,50 m²</v>
          </cell>
          <cell r="D3861" t="str">
            <v>m²</v>
          </cell>
          <cell r="E3861">
            <v>7208.87</v>
          </cell>
          <cell r="F3861">
            <v>0</v>
          </cell>
          <cell r="G3861">
            <v>7208.87</v>
          </cell>
        </row>
        <row r="3862">
          <cell r="A3862" t="str">
            <v>62.20.350</v>
          </cell>
          <cell r="C3862" t="str">
            <v>Coifa em aço inoxidável com filtro e exaustor axial - área de 7,51 até 16,00 m²</v>
          </cell>
          <cell r="D3862" t="str">
            <v>m²</v>
          </cell>
          <cell r="E3862">
            <v>3849.38</v>
          </cell>
          <cell r="F3862">
            <v>0</v>
          </cell>
          <cell r="G3862">
            <v>3849.38</v>
          </cell>
        </row>
        <row r="3863">
          <cell r="A3863" t="str">
            <v>65</v>
          </cell>
          <cell r="B3863" t="str">
            <v>RESFRIAMENTO E CONSERVAÇÃO DE MATERIAL PERECÍVEL</v>
          </cell>
        </row>
        <row r="3864">
          <cell r="A3864" t="str">
            <v>65.01</v>
          </cell>
          <cell r="B3864" t="str">
            <v>Câmara frigorífica para resfriado</v>
          </cell>
        </row>
        <row r="3865">
          <cell r="A3865" t="str">
            <v>65.01.210</v>
          </cell>
          <cell r="C3865" t="str">
            <v>Câmara frigorífica para resfriados</v>
          </cell>
          <cell r="D3865" t="str">
            <v>m²</v>
          </cell>
          <cell r="E3865">
            <v>1551.35</v>
          </cell>
          <cell r="F3865">
            <v>0</v>
          </cell>
          <cell r="G3865">
            <v>1551.35</v>
          </cell>
        </row>
        <row r="3866">
          <cell r="A3866" t="str">
            <v>65.02</v>
          </cell>
          <cell r="B3866" t="str">
            <v>Câmara frigorífica para congelado</v>
          </cell>
        </row>
        <row r="3867">
          <cell r="A3867" t="str">
            <v>65.02.100</v>
          </cell>
          <cell r="C3867" t="str">
            <v>Câmara frigorífica para congelados</v>
          </cell>
          <cell r="D3867" t="str">
            <v>m²</v>
          </cell>
          <cell r="E3867">
            <v>2111.54</v>
          </cell>
          <cell r="F3867">
            <v>0</v>
          </cell>
          <cell r="G3867">
            <v>2111.54</v>
          </cell>
        </row>
        <row r="3868">
          <cell r="A3868" t="str">
            <v>66</v>
          </cell>
          <cell r="B3868" t="str">
            <v>SEGURANÇA, VIGILÂNCIA E CONTROLE, EQUIPAMENTO E SISTEMA</v>
          </cell>
        </row>
        <row r="3869">
          <cell r="A3869" t="str">
            <v>66.02</v>
          </cell>
          <cell r="B3869" t="str">
            <v>Controle de acessos e alarme</v>
          </cell>
        </row>
        <row r="3870">
          <cell r="A3870" t="str">
            <v>66.02.060</v>
          </cell>
          <cell r="C3870" t="str">
            <v>Repetidora de sinais de ocorrências, do painel sinóptico da central de alarme</v>
          </cell>
          <cell r="D3870" t="str">
            <v>un</v>
          </cell>
          <cell r="E3870">
            <v>1199.1400000000001</v>
          </cell>
          <cell r="F3870">
            <v>10.29</v>
          </cell>
          <cell r="G3870">
            <v>1209.43</v>
          </cell>
        </row>
        <row r="3871">
          <cell r="A3871" t="str">
            <v>66.02.090</v>
          </cell>
          <cell r="C3871" t="str">
            <v>Detector de metais, tipo portal, microprocessado</v>
          </cell>
          <cell r="D3871" t="str">
            <v>un</v>
          </cell>
          <cell r="E3871">
            <v>7901.83</v>
          </cell>
          <cell r="F3871">
            <v>0</v>
          </cell>
          <cell r="G3871">
            <v>7901.83</v>
          </cell>
        </row>
        <row r="3872">
          <cell r="A3872" t="str">
            <v>66.02.130</v>
          </cell>
          <cell r="C3872" t="str">
            <v>Porteiro eletrônico com um interfone</v>
          </cell>
          <cell r="D3872" t="str">
            <v>cj</v>
          </cell>
          <cell r="E3872">
            <v>172.71</v>
          </cell>
          <cell r="F3872">
            <v>34.270000000000003</v>
          </cell>
          <cell r="G3872">
            <v>206.98</v>
          </cell>
        </row>
        <row r="3873">
          <cell r="A3873" t="str">
            <v>66.02.239</v>
          </cell>
          <cell r="C3873" t="str">
            <v>Sistema eletrônico de automatização de portão deslizante, para esforços até 800 kg</v>
          </cell>
          <cell r="D3873" t="str">
            <v>cj</v>
          </cell>
          <cell r="E3873">
            <v>2616.67</v>
          </cell>
          <cell r="F3873">
            <v>0</v>
          </cell>
          <cell r="G3873">
            <v>2616.67</v>
          </cell>
        </row>
        <row r="3874">
          <cell r="A3874" t="str">
            <v>66.02.240</v>
          </cell>
          <cell r="C3874" t="str">
            <v>Sistema eletrônico de automatização de portão deslizante, para esforços maior de 800 kg e até 1400 kg</v>
          </cell>
          <cell r="D3874" t="str">
            <v>cj</v>
          </cell>
          <cell r="E3874">
            <v>3940.7</v>
          </cell>
          <cell r="F3874">
            <v>0</v>
          </cell>
          <cell r="G3874">
            <v>3940.7</v>
          </cell>
        </row>
        <row r="3875">
          <cell r="A3875" t="str">
            <v>66.02.460</v>
          </cell>
          <cell r="C3875" t="str">
            <v>Vídeo porteiro eletrônico colorido, com um interfone</v>
          </cell>
          <cell r="D3875" t="str">
            <v>cj</v>
          </cell>
          <cell r="E3875">
            <v>1045.0999999999999</v>
          </cell>
          <cell r="F3875">
            <v>85.69</v>
          </cell>
          <cell r="G3875">
            <v>1130.79</v>
          </cell>
        </row>
        <row r="3876">
          <cell r="A3876" t="str">
            <v>66.02.500</v>
          </cell>
          <cell r="C3876" t="str">
            <v>Central de alarme microprocessada, para até 125 zonas</v>
          </cell>
          <cell r="D3876" t="str">
            <v>un</v>
          </cell>
          <cell r="E3876">
            <v>2560.67</v>
          </cell>
          <cell r="F3876">
            <v>10.29</v>
          </cell>
          <cell r="G3876">
            <v>2570.96</v>
          </cell>
        </row>
        <row r="3877">
          <cell r="A3877" t="str">
            <v>66.02.560</v>
          </cell>
          <cell r="C3877" t="str">
            <v>Controlador de acesso com identificação por impressão digital (biometria) e software de gerenciamento</v>
          </cell>
          <cell r="D3877" t="str">
            <v>cj</v>
          </cell>
          <cell r="E3877">
            <v>2005.98</v>
          </cell>
          <cell r="F3877">
            <v>467.9</v>
          </cell>
          <cell r="G3877">
            <v>2473.88</v>
          </cell>
        </row>
        <row r="3878">
          <cell r="A3878" t="str">
            <v>66.08</v>
          </cell>
          <cell r="B3878" t="str">
            <v>Equipamentos para sistema de segurança, vigilância e controle</v>
          </cell>
        </row>
        <row r="3879">
          <cell r="A3879" t="str">
            <v>66.08.061</v>
          </cell>
          <cell r="C3879" t="str">
            <v>Mesa controladora híbrida para até 32 câmeras IPs, com teclado e joystick, compatível com sistema de CFTV, IP ou analógico</v>
          </cell>
          <cell r="D3879" t="str">
            <v>un</v>
          </cell>
          <cell r="E3879">
            <v>3106.41</v>
          </cell>
          <cell r="F3879">
            <v>763.04</v>
          </cell>
          <cell r="G3879">
            <v>3869.45</v>
          </cell>
        </row>
        <row r="3880">
          <cell r="A3880" t="str">
            <v>66.08.100</v>
          </cell>
          <cell r="C3880" t="str">
            <v>Rack fechado padrão metálico, 19 x 12 Us x 470 mm</v>
          </cell>
          <cell r="D3880" t="str">
            <v>un</v>
          </cell>
          <cell r="E3880">
            <v>664.29</v>
          </cell>
          <cell r="F3880">
            <v>238.45</v>
          </cell>
          <cell r="G3880">
            <v>902.74</v>
          </cell>
        </row>
        <row r="3881">
          <cell r="A3881" t="str">
            <v>66.08.110</v>
          </cell>
          <cell r="C3881" t="str">
            <v>Rack fechado padrão metálico, 19 x 20 Us x 470 mm</v>
          </cell>
          <cell r="D3881" t="str">
            <v>un</v>
          </cell>
          <cell r="E3881">
            <v>1186.8599999999999</v>
          </cell>
          <cell r="F3881">
            <v>238.45</v>
          </cell>
          <cell r="G3881">
            <v>1425.31</v>
          </cell>
        </row>
        <row r="3882">
          <cell r="A3882" t="str">
            <v>66.08.111</v>
          </cell>
          <cell r="C3882" t="str">
            <v>Rack fechado de piso padrão metálico, 19 x 24 Us x 570 mm</v>
          </cell>
          <cell r="D3882" t="str">
            <v>un</v>
          </cell>
          <cell r="E3882">
            <v>955.68</v>
          </cell>
          <cell r="F3882">
            <v>238.45</v>
          </cell>
          <cell r="G3882">
            <v>1194.1300000000001</v>
          </cell>
        </row>
        <row r="3883">
          <cell r="A3883" t="str">
            <v>66.08.115</v>
          </cell>
          <cell r="C3883" t="str">
            <v>Rack fechado de piso padrão metálico, 19 x 44 Us x 770 mm</v>
          </cell>
          <cell r="D3883" t="str">
            <v>un</v>
          </cell>
          <cell r="E3883">
            <v>2245.4899999999998</v>
          </cell>
          <cell r="F3883">
            <v>476.9</v>
          </cell>
          <cell r="G3883">
            <v>2722.39</v>
          </cell>
        </row>
        <row r="3884">
          <cell r="A3884" t="str">
            <v>66.08.131</v>
          </cell>
          <cell r="C3884" t="str">
            <v>Monitor LCD ou LED colorido, tela plana de 21,5"</v>
          </cell>
          <cell r="D3884" t="str">
            <v>un</v>
          </cell>
          <cell r="E3884">
            <v>809.35</v>
          </cell>
          <cell r="F3884">
            <v>7.61</v>
          </cell>
          <cell r="G3884">
            <v>816.96</v>
          </cell>
        </row>
        <row r="3885">
          <cell r="A3885" t="str">
            <v>66.08.240</v>
          </cell>
          <cell r="C3885" t="str">
            <v>Filtro passivo e misturador de sinais VHF / UHF / CATV</v>
          </cell>
          <cell r="D3885" t="str">
            <v>un</v>
          </cell>
          <cell r="E3885">
            <v>8.7799999999999994</v>
          </cell>
          <cell r="F3885">
            <v>17.149999999999999</v>
          </cell>
          <cell r="G3885">
            <v>25.93</v>
          </cell>
        </row>
        <row r="3886">
          <cell r="A3886" t="str">
            <v>66.08.258</v>
          </cell>
          <cell r="C3886" t="str">
            <v>Ponto de acesso de dados (Access Point), uso interno, compatível com PoE 802.3af</v>
          </cell>
          <cell r="D3886" t="str">
            <v>un</v>
          </cell>
          <cell r="E3886">
            <v>990.43</v>
          </cell>
          <cell r="F3886">
            <v>137.08000000000001</v>
          </cell>
          <cell r="G3886">
            <v>1127.51</v>
          </cell>
        </row>
        <row r="3887">
          <cell r="A3887" t="str">
            <v>66.08.260</v>
          </cell>
          <cell r="C3887" t="str">
            <v>Modulador de canais VHF / UHF / CATV / CFTV</v>
          </cell>
          <cell r="D3887" t="str">
            <v>un</v>
          </cell>
          <cell r="E3887">
            <v>191.34</v>
          </cell>
          <cell r="F3887">
            <v>34.270000000000003</v>
          </cell>
          <cell r="G3887">
            <v>225.61</v>
          </cell>
        </row>
        <row r="3888">
          <cell r="A3888" t="str">
            <v>66.08.270</v>
          </cell>
          <cell r="C3888" t="str">
            <v>Amplificador de linha VHF / UHF com conector de F-50 dB</v>
          </cell>
          <cell r="D3888" t="str">
            <v>un</v>
          </cell>
          <cell r="E3888">
            <v>394.98</v>
          </cell>
          <cell r="F3888">
            <v>10.29</v>
          </cell>
          <cell r="G3888">
            <v>405.27</v>
          </cell>
        </row>
        <row r="3889">
          <cell r="A3889" t="str">
            <v>66.08.324</v>
          </cell>
          <cell r="C3889" t="str">
            <v>Câmera fixa colorida compacta com domo, para áreas internas e externas - 1,3 MP</v>
          </cell>
          <cell r="D3889" t="str">
            <v>un</v>
          </cell>
          <cell r="E3889">
            <v>838.76</v>
          </cell>
          <cell r="F3889">
            <v>140.04</v>
          </cell>
          <cell r="G3889">
            <v>978.8</v>
          </cell>
        </row>
        <row r="3890">
          <cell r="A3890" t="str">
            <v>66.08.326</v>
          </cell>
          <cell r="C3890" t="str">
            <v>Câmera fixa colorida tipo bullet, para áreas internas e externas - 1,3 MP</v>
          </cell>
          <cell r="D3890" t="str">
            <v>un</v>
          </cell>
          <cell r="E3890">
            <v>3169.2</v>
          </cell>
          <cell r="F3890">
            <v>140.04</v>
          </cell>
          <cell r="G3890">
            <v>3309.24</v>
          </cell>
        </row>
        <row r="3891">
          <cell r="A3891" t="str">
            <v>66.08.328</v>
          </cell>
          <cell r="C3891" t="str">
            <v>Câmera fixa colorida com domo, para áreas internas e externas - 5 MP</v>
          </cell>
          <cell r="D3891" t="str">
            <v>un</v>
          </cell>
          <cell r="E3891">
            <v>9065.11</v>
          </cell>
          <cell r="F3891">
            <v>140.04</v>
          </cell>
          <cell r="G3891">
            <v>9205.15</v>
          </cell>
        </row>
        <row r="3892">
          <cell r="A3892" t="str">
            <v>66.08.340</v>
          </cell>
          <cell r="C3892" t="str">
            <v>Unidade de disco rígido (HD) externo de 5 TB</v>
          </cell>
          <cell r="D3892" t="str">
            <v>un</v>
          </cell>
          <cell r="E3892">
            <v>1079.04</v>
          </cell>
          <cell r="F3892">
            <v>2.5299999999999998</v>
          </cell>
          <cell r="G3892">
            <v>1081.57</v>
          </cell>
        </row>
        <row r="3893">
          <cell r="A3893" t="str">
            <v>66.08.400</v>
          </cell>
          <cell r="C3893" t="str">
            <v>Estação de monitoramento "WorkStation" para até 3 monitores - memória RAM de 8 GB</v>
          </cell>
          <cell r="D3893" t="str">
            <v>cj</v>
          </cell>
          <cell r="E3893">
            <v>9279.8700000000008</v>
          </cell>
          <cell r="F3893">
            <v>181.11</v>
          </cell>
          <cell r="G3893">
            <v>9460.98</v>
          </cell>
        </row>
        <row r="3894">
          <cell r="A3894" t="str">
            <v>66.08.401</v>
          </cell>
          <cell r="C3894" t="str">
            <v>Estação de monitoramento "WorkStation" para até 3 monitores - memória RAM de 16 GB</v>
          </cell>
          <cell r="D3894" t="str">
            <v>cj</v>
          </cell>
          <cell r="E3894">
            <v>14027.75</v>
          </cell>
          <cell r="F3894">
            <v>181.11</v>
          </cell>
          <cell r="G3894">
            <v>14208.86</v>
          </cell>
        </row>
        <row r="3895">
          <cell r="A3895" t="str">
            <v>66.08.600</v>
          </cell>
          <cell r="C3895" t="str">
            <v>Unidade gerenciadora digital de vídeo em rede (NVR) de até 8 câmeras IP, armazenamento de 6 TB, 1 interface de rede Fast Ethernet</v>
          </cell>
          <cell r="D3895" t="str">
            <v>un</v>
          </cell>
          <cell r="E3895">
            <v>1105.7</v>
          </cell>
          <cell r="F3895">
            <v>120.74</v>
          </cell>
          <cell r="G3895">
            <v>1226.44</v>
          </cell>
        </row>
        <row r="3896">
          <cell r="A3896" t="str">
            <v>66.08.610</v>
          </cell>
          <cell r="C3896" t="str">
            <v>Unidade gerenciadora digital de vídeo em rede (NVR) de até 16 câmeras IP, armazenamento de 12 TB, 1 interface de rede Gigabit Ethernet e 4 entradas de alarme</v>
          </cell>
          <cell r="D3896" t="str">
            <v>un</v>
          </cell>
          <cell r="E3896">
            <v>1397.03</v>
          </cell>
          <cell r="F3896">
            <v>181.11</v>
          </cell>
          <cell r="G3896">
            <v>1578.14</v>
          </cell>
        </row>
        <row r="3897">
          <cell r="A3897" t="str">
            <v>66.08.620</v>
          </cell>
          <cell r="C3897" t="str">
            <v>Unidade gerenciadora digital vídeo em rede (NVR) de até 32 câmeras IP, armazenamento de 48 TB, 2 interface de rede Gigabit Ethernet e 16 entradas de alarme</v>
          </cell>
          <cell r="D3897" t="str">
            <v>un</v>
          </cell>
          <cell r="E3897">
            <v>3417.03</v>
          </cell>
          <cell r="F3897">
            <v>238.45</v>
          </cell>
          <cell r="G3897">
            <v>3655.48</v>
          </cell>
        </row>
        <row r="3898">
          <cell r="A3898" t="str">
            <v>66.20</v>
          </cell>
          <cell r="B3898" t="str">
            <v>Reparos, conservações e complementos - GRUPO 66</v>
          </cell>
        </row>
        <row r="3899">
          <cell r="A3899" t="str">
            <v>66.20.150</v>
          </cell>
          <cell r="C3899" t="str">
            <v>Guia organizadora de cabos para rack, 19´ 1 U</v>
          </cell>
          <cell r="D3899" t="str">
            <v>un</v>
          </cell>
          <cell r="E3899">
            <v>16.41</v>
          </cell>
          <cell r="F3899">
            <v>9.5399999999999991</v>
          </cell>
          <cell r="G3899">
            <v>25.95</v>
          </cell>
        </row>
        <row r="3900">
          <cell r="A3900" t="str">
            <v>66.20.170</v>
          </cell>
          <cell r="C3900" t="str">
            <v>Guia organizadora de cabos para rack, 19´ 2 U</v>
          </cell>
          <cell r="D3900" t="str">
            <v>un</v>
          </cell>
          <cell r="E3900">
            <v>27.03</v>
          </cell>
          <cell r="F3900">
            <v>9.5399999999999991</v>
          </cell>
          <cell r="G3900">
            <v>36.57</v>
          </cell>
        </row>
        <row r="3901">
          <cell r="A3901" t="str">
            <v>66.20.202</v>
          </cell>
          <cell r="C3901" t="str">
            <v>Instalação de câmera fixa para CFTV</v>
          </cell>
          <cell r="D3901" t="str">
            <v>un</v>
          </cell>
          <cell r="E3901">
            <v>0</v>
          </cell>
          <cell r="F3901">
            <v>140.04</v>
          </cell>
          <cell r="G3901">
            <v>140.04</v>
          </cell>
        </row>
        <row r="3902">
          <cell r="A3902" t="str">
            <v>66.20.212</v>
          </cell>
          <cell r="C3902" t="str">
            <v>Instalação de câmera móvel para CFTV</v>
          </cell>
          <cell r="D3902" t="str">
            <v>un</v>
          </cell>
          <cell r="E3902">
            <v>0</v>
          </cell>
          <cell r="F3902">
            <v>140.04</v>
          </cell>
          <cell r="G3902">
            <v>140.04</v>
          </cell>
        </row>
        <row r="3903">
          <cell r="A3903" t="str">
            <v>66.20.221</v>
          </cell>
          <cell r="C3903" t="str">
            <v>Switch Gigabit para servidor central com 24 portas frontais e 2 portas SFP, capacidade 10 / 100 / 1000 Mbps</v>
          </cell>
          <cell r="D3903" t="str">
            <v>un</v>
          </cell>
          <cell r="E3903">
            <v>11760.22</v>
          </cell>
          <cell r="F3903">
            <v>12.68</v>
          </cell>
          <cell r="G3903">
            <v>11772.9</v>
          </cell>
        </row>
        <row r="3904">
          <cell r="A3904" t="str">
            <v>66.20.225</v>
          </cell>
          <cell r="C3904" t="str">
            <v>Switch Gigabit 24 portas com capacidade de 10/100/1000/Mbps</v>
          </cell>
          <cell r="D3904" t="str">
            <v>un</v>
          </cell>
          <cell r="E3904">
            <v>2102.25</v>
          </cell>
          <cell r="F3904">
            <v>12.68</v>
          </cell>
          <cell r="G3904">
            <v>2114.9299999999998</v>
          </cell>
        </row>
        <row r="3905">
          <cell r="A3905" t="str">
            <v>67</v>
          </cell>
          <cell r="B3905" t="str">
            <v>CAPTAÇÃO, ADUÇÃO E TRATAMENTO DE ÁGUA E ESGOTO, EQUIPAMENTOS E SISTEMA</v>
          </cell>
        </row>
        <row r="3906">
          <cell r="A3906" t="str">
            <v>67.02</v>
          </cell>
          <cell r="B3906" t="str">
            <v>Tratamento</v>
          </cell>
        </row>
        <row r="3907">
          <cell r="A3907" t="str">
            <v>67.02.160</v>
          </cell>
          <cell r="C3907" t="str">
            <v>Medidor de vazão tipo calha Parshall com garganta W= 3´</v>
          </cell>
          <cell r="D3907" t="str">
            <v>un</v>
          </cell>
          <cell r="E3907">
            <v>1112.6500000000001</v>
          </cell>
          <cell r="F3907">
            <v>61.82</v>
          </cell>
          <cell r="G3907">
            <v>1174.47</v>
          </cell>
        </row>
        <row r="3908">
          <cell r="A3908" t="str">
            <v>67.02.210</v>
          </cell>
          <cell r="C3908" t="str">
            <v>Tela galvanizada revestida em poliamida, malha de 10 mm</v>
          </cell>
          <cell r="D3908" t="str">
            <v>m²</v>
          </cell>
          <cell r="E3908">
            <v>598.62</v>
          </cell>
          <cell r="F3908">
            <v>6.98</v>
          </cell>
          <cell r="G3908">
            <v>605.6</v>
          </cell>
        </row>
        <row r="3909">
          <cell r="A3909" t="str">
            <v>67.02.240</v>
          </cell>
          <cell r="C3909" t="str">
            <v>Grade média em aço carbono, espaçamento de 2 cm com barras chatas de 1´ x 3/8´</v>
          </cell>
          <cell r="D3909" t="str">
            <v>m²</v>
          </cell>
          <cell r="E3909">
            <v>1488.79</v>
          </cell>
          <cell r="F3909">
            <v>6.98</v>
          </cell>
          <cell r="G3909">
            <v>1495.77</v>
          </cell>
        </row>
        <row r="3910">
          <cell r="A3910" t="str">
            <v>67.02.280</v>
          </cell>
          <cell r="C3910" t="str">
            <v>Cesto em chapa de aço inoxidável com espessura de 1,5 mm e furos de 1/2´</v>
          </cell>
          <cell r="D3910" t="str">
            <v>un</v>
          </cell>
          <cell r="E3910">
            <v>620.41</v>
          </cell>
          <cell r="F3910">
            <v>3.48</v>
          </cell>
          <cell r="G3910">
            <v>623.89</v>
          </cell>
        </row>
        <row r="3911">
          <cell r="A3911" t="str">
            <v>67.02.301</v>
          </cell>
          <cell r="C3911" t="str">
            <v>Peneira estática em poliéster reforçado de fibra de vidro (PRFV) com tela de aço inoxidável AISI 304, malha de 1,5 mm, vazão de 50 l/s</v>
          </cell>
          <cell r="D3911" t="str">
            <v>un</v>
          </cell>
          <cell r="E3911">
            <v>17517</v>
          </cell>
          <cell r="F3911">
            <v>123.97</v>
          </cell>
          <cell r="G3911">
            <v>17640.97</v>
          </cell>
        </row>
        <row r="3912">
          <cell r="A3912" t="str">
            <v>67.02.320</v>
          </cell>
          <cell r="C3912" t="str">
            <v>Comporta em fibra de vidro (stop log) - espessura de 10 mm</v>
          </cell>
          <cell r="D3912" t="str">
            <v>m²</v>
          </cell>
          <cell r="E3912">
            <v>1678.55</v>
          </cell>
          <cell r="F3912">
            <v>22.43</v>
          </cell>
          <cell r="G3912">
            <v>1700.98</v>
          </cell>
        </row>
        <row r="3913">
          <cell r="A3913" t="str">
            <v>67.02.330</v>
          </cell>
          <cell r="C3913" t="str">
            <v>Sistema de tratamento de águas cinzas e aproveitamento de águas pluviais, para reuso em fins não potáveis, vazão de 2 m³/h</v>
          </cell>
          <cell r="D3913" t="str">
            <v>un</v>
          </cell>
          <cell r="E3913">
            <v>76510</v>
          </cell>
          <cell r="F3913">
            <v>0</v>
          </cell>
          <cell r="G3913">
            <v>76510</v>
          </cell>
        </row>
        <row r="3914">
          <cell r="A3914" t="str">
            <v>67.02.400</v>
          </cell>
          <cell r="C3914" t="str">
            <v>Tanque em fibra de vidro (PRFV) com quebra ondas, capacidade de 25.000 l e misturador interno vertical em aço inoxidável</v>
          </cell>
          <cell r="D3914" t="str">
            <v>un</v>
          </cell>
          <cell r="E3914">
            <v>46456.9</v>
          </cell>
          <cell r="F3914">
            <v>200.39</v>
          </cell>
          <cell r="G3914">
            <v>46657.29</v>
          </cell>
        </row>
        <row r="3915">
          <cell r="A3915" t="str">
            <v>67.02.410</v>
          </cell>
          <cell r="C3915" t="str">
            <v>Sistema de tratamento de efluente por reator anaeróbio (UASB) e filtro aeróbio (FAS), para obras de segurança com vazão máxima horária 12 l/s</v>
          </cell>
          <cell r="D3915" t="str">
            <v>cj</v>
          </cell>
          <cell r="E3915">
            <v>308075.92</v>
          </cell>
          <cell r="F3915">
            <v>0</v>
          </cell>
          <cell r="G3915">
            <v>308075.92</v>
          </cell>
        </row>
        <row r="3916">
          <cell r="A3916" t="str">
            <v>67.02.502</v>
          </cell>
          <cell r="C3916" t="str">
            <v>Elaboração de projeto de sistema de estação compacta de tratamento de esgoto para vazão máxima horária 12 l/s e atendimento classe II, assessoria, documentação e aprovação na CETESB</v>
          </cell>
          <cell r="D3916" t="str">
            <v>cj</v>
          </cell>
          <cell r="E3916">
            <v>4770.84</v>
          </cell>
          <cell r="F3916">
            <v>42905.36</v>
          </cell>
          <cell r="G3916">
            <v>47676.2</v>
          </cell>
        </row>
        <row r="3917">
          <cell r="A3917" t="str">
            <v>67.02.503</v>
          </cell>
          <cell r="C3917" t="str">
            <v>Elaboração de projeto de sistema de estação compacta de tratamento de esgoto para vazão máxima horária 12 l/s, atendimento classe II, tratamento de nitrogênio e fósforo, assessoria, documentação e aprovação na CETESB</v>
          </cell>
          <cell r="D3917" t="str">
            <v>cj</v>
          </cell>
          <cell r="E3917">
            <v>6603.49</v>
          </cell>
          <cell r="F3917">
            <v>51483.1</v>
          </cell>
          <cell r="G3917">
            <v>58086.59</v>
          </cell>
        </row>
        <row r="3918">
          <cell r="A3918" t="str">
            <v>68</v>
          </cell>
          <cell r="B3918" t="str">
            <v>ELETRIFICAÇÃO, EQUIPAMENTOS E SISTEMA</v>
          </cell>
        </row>
        <row r="3919">
          <cell r="A3919" t="str">
            <v>68.01</v>
          </cell>
          <cell r="B3919" t="str">
            <v>Posteamento</v>
          </cell>
        </row>
        <row r="3920">
          <cell r="A3920" t="str">
            <v>68.01.600</v>
          </cell>
          <cell r="C3920" t="str">
            <v>Poste de concreto circular, 200 kg, H = 7,00 m</v>
          </cell>
          <cell r="D3920" t="str">
            <v>un</v>
          </cell>
          <cell r="E3920">
            <v>934.04</v>
          </cell>
          <cell r="F3920">
            <v>209.33</v>
          </cell>
          <cell r="G3920">
            <v>1143.3699999999999</v>
          </cell>
        </row>
        <row r="3921">
          <cell r="A3921" t="str">
            <v>68.01.620</v>
          </cell>
          <cell r="C3921" t="str">
            <v>Poste de concreto circular, 200 kg, H = 9,00 m</v>
          </cell>
          <cell r="D3921" t="str">
            <v>un</v>
          </cell>
          <cell r="E3921">
            <v>890.3</v>
          </cell>
          <cell r="F3921">
            <v>209.33</v>
          </cell>
          <cell r="G3921">
            <v>1099.6300000000001</v>
          </cell>
        </row>
        <row r="3922">
          <cell r="A3922" t="str">
            <v>68.01.630</v>
          </cell>
          <cell r="C3922" t="str">
            <v>Poste de concreto circular, 200 kg, H = 10,00 m</v>
          </cell>
          <cell r="D3922" t="str">
            <v>un</v>
          </cell>
          <cell r="E3922">
            <v>1254.5899999999999</v>
          </cell>
          <cell r="F3922">
            <v>209.33</v>
          </cell>
          <cell r="G3922">
            <v>1463.92</v>
          </cell>
        </row>
        <row r="3923">
          <cell r="A3923" t="str">
            <v>68.01.640</v>
          </cell>
          <cell r="C3923" t="str">
            <v>Poste de concreto circular, 200 kg, H = 11,00 m</v>
          </cell>
          <cell r="D3923" t="str">
            <v>un</v>
          </cell>
          <cell r="E3923">
            <v>1406.85</v>
          </cell>
          <cell r="F3923">
            <v>209.33</v>
          </cell>
          <cell r="G3923">
            <v>1616.18</v>
          </cell>
        </row>
        <row r="3924">
          <cell r="A3924" t="str">
            <v>68.01.650</v>
          </cell>
          <cell r="C3924" t="str">
            <v>Poste de concreto circular, 200 kg, H = 12,00 m</v>
          </cell>
          <cell r="D3924" t="str">
            <v>un</v>
          </cell>
          <cell r="E3924">
            <v>1526.48</v>
          </cell>
          <cell r="F3924">
            <v>209.33</v>
          </cell>
          <cell r="G3924">
            <v>1735.81</v>
          </cell>
        </row>
        <row r="3925">
          <cell r="A3925" t="str">
            <v>68.01.670</v>
          </cell>
          <cell r="C3925" t="str">
            <v>Poste de concreto circular, 300 kg, H = 9,00 m</v>
          </cell>
          <cell r="D3925" t="str">
            <v>un</v>
          </cell>
          <cell r="E3925">
            <v>957.56</v>
          </cell>
          <cell r="F3925">
            <v>209.33</v>
          </cell>
          <cell r="G3925">
            <v>1166.8900000000001</v>
          </cell>
        </row>
        <row r="3926">
          <cell r="A3926" t="str">
            <v>68.01.730</v>
          </cell>
          <cell r="C3926" t="str">
            <v>Poste de concreto circular, 400 kg, H = 9,00 m</v>
          </cell>
          <cell r="D3926" t="str">
            <v>un</v>
          </cell>
          <cell r="E3926">
            <v>1121.22</v>
          </cell>
          <cell r="F3926">
            <v>209.33</v>
          </cell>
          <cell r="G3926">
            <v>1330.55</v>
          </cell>
        </row>
        <row r="3927">
          <cell r="A3927" t="str">
            <v>68.01.740</v>
          </cell>
          <cell r="C3927" t="str">
            <v>Poste de concreto circular, 400 kg, H = 10,00 m</v>
          </cell>
          <cell r="D3927" t="str">
            <v>un</v>
          </cell>
          <cell r="E3927">
            <v>1448.98</v>
          </cell>
          <cell r="F3927">
            <v>209.33</v>
          </cell>
          <cell r="G3927">
            <v>1658.31</v>
          </cell>
        </row>
        <row r="3928">
          <cell r="A3928" t="str">
            <v>68.01.750</v>
          </cell>
          <cell r="C3928" t="str">
            <v>Poste de concreto circular, 400 kg, H = 11,00 m</v>
          </cell>
          <cell r="D3928" t="str">
            <v>un</v>
          </cell>
          <cell r="E3928">
            <v>1583.88</v>
          </cell>
          <cell r="F3928">
            <v>209.33</v>
          </cell>
          <cell r="G3928">
            <v>1793.21</v>
          </cell>
        </row>
        <row r="3929">
          <cell r="A3929" t="str">
            <v>68.01.760</v>
          </cell>
          <cell r="C3929" t="str">
            <v>Poste de concreto circular, 400 kg, H = 12,00 m</v>
          </cell>
          <cell r="D3929" t="str">
            <v>un</v>
          </cell>
          <cell r="E3929">
            <v>1895.15</v>
          </cell>
          <cell r="F3929">
            <v>209.33</v>
          </cell>
          <cell r="G3929">
            <v>2104.48</v>
          </cell>
        </row>
        <row r="3930">
          <cell r="A3930" t="str">
            <v>68.01.790</v>
          </cell>
          <cell r="C3930" t="str">
            <v>Poste de concreto circular, 600 kg, H = 10,00 m</v>
          </cell>
          <cell r="D3930" t="str">
            <v>un</v>
          </cell>
          <cell r="E3930">
            <v>1406.47</v>
          </cell>
          <cell r="F3930">
            <v>209.33</v>
          </cell>
          <cell r="G3930">
            <v>1615.8</v>
          </cell>
        </row>
        <row r="3931">
          <cell r="A3931" t="str">
            <v>68.01.800</v>
          </cell>
          <cell r="C3931" t="str">
            <v>Poste de concreto circular, 600 kg, H = 11,00 m</v>
          </cell>
          <cell r="D3931" t="str">
            <v>un</v>
          </cell>
          <cell r="E3931">
            <v>2001.84</v>
          </cell>
          <cell r="F3931">
            <v>209.33</v>
          </cell>
          <cell r="G3931">
            <v>2211.17</v>
          </cell>
        </row>
        <row r="3932">
          <cell r="A3932" t="str">
            <v>68.01.810</v>
          </cell>
          <cell r="C3932" t="str">
            <v>Poste de concreto circular, 600 kg, H = 12,00 m</v>
          </cell>
          <cell r="D3932" t="str">
            <v>un</v>
          </cell>
          <cell r="E3932">
            <v>2255.91</v>
          </cell>
          <cell r="F3932">
            <v>209.33</v>
          </cell>
          <cell r="G3932">
            <v>2465.2399999999998</v>
          </cell>
        </row>
        <row r="3933">
          <cell r="A3933" t="str">
            <v>68.01.850</v>
          </cell>
          <cell r="C3933" t="str">
            <v>Poste de concreto circular, 1000 kg, H = 12,00 m</v>
          </cell>
          <cell r="D3933" t="str">
            <v>un</v>
          </cell>
          <cell r="E3933">
            <v>3174.13</v>
          </cell>
          <cell r="F3933">
            <v>209.33</v>
          </cell>
          <cell r="G3933">
            <v>3383.46</v>
          </cell>
        </row>
        <row r="3934">
          <cell r="A3934" t="str">
            <v>68.02</v>
          </cell>
          <cell r="B3934" t="str">
            <v>Estrutura específica</v>
          </cell>
        </row>
        <row r="3935">
          <cell r="A3935" t="str">
            <v>68.02.010</v>
          </cell>
          <cell r="C3935" t="str">
            <v>Estai</v>
          </cell>
          <cell r="D3935" t="str">
            <v>un</v>
          </cell>
          <cell r="E3935">
            <v>351.82</v>
          </cell>
          <cell r="F3935">
            <v>122.79</v>
          </cell>
          <cell r="G3935">
            <v>474.61</v>
          </cell>
        </row>
        <row r="3936">
          <cell r="A3936" t="str">
            <v>68.02.020</v>
          </cell>
          <cell r="C3936" t="str">
            <v>Estrutura tipo M1</v>
          </cell>
          <cell r="D3936" t="str">
            <v>un</v>
          </cell>
          <cell r="E3936">
            <v>304.95999999999998</v>
          </cell>
          <cell r="F3936">
            <v>147.33000000000001</v>
          </cell>
          <cell r="G3936">
            <v>452.29</v>
          </cell>
        </row>
        <row r="3937">
          <cell r="A3937" t="str">
            <v>68.02.030</v>
          </cell>
          <cell r="C3937" t="str">
            <v>Estrutura tipo M2</v>
          </cell>
          <cell r="D3937" t="str">
            <v>un</v>
          </cell>
          <cell r="E3937">
            <v>638.1</v>
          </cell>
          <cell r="F3937">
            <v>147.33000000000001</v>
          </cell>
          <cell r="G3937">
            <v>785.43</v>
          </cell>
        </row>
        <row r="3938">
          <cell r="A3938" t="str">
            <v>68.02.040</v>
          </cell>
          <cell r="C3938" t="str">
            <v>Estrutura tipo N3</v>
          </cell>
          <cell r="D3938" t="str">
            <v>un</v>
          </cell>
          <cell r="E3938">
            <v>796.36</v>
          </cell>
          <cell r="F3938">
            <v>221.01</v>
          </cell>
          <cell r="G3938">
            <v>1017.37</v>
          </cell>
        </row>
        <row r="3939">
          <cell r="A3939" t="str">
            <v>68.02.050</v>
          </cell>
          <cell r="C3939" t="str">
            <v>Estrutura tipo M1 - N3</v>
          </cell>
          <cell r="D3939" t="str">
            <v>un</v>
          </cell>
          <cell r="E3939">
            <v>911.14</v>
          </cell>
          <cell r="F3939">
            <v>294.66000000000003</v>
          </cell>
          <cell r="G3939">
            <v>1205.8</v>
          </cell>
        </row>
        <row r="3940">
          <cell r="A3940" t="str">
            <v>68.02.060</v>
          </cell>
          <cell r="C3940" t="str">
            <v>Estrutura tipo M4</v>
          </cell>
          <cell r="D3940" t="str">
            <v>un</v>
          </cell>
          <cell r="E3940">
            <v>1396.89</v>
          </cell>
          <cell r="F3940">
            <v>221.01</v>
          </cell>
          <cell r="G3940">
            <v>1617.9</v>
          </cell>
        </row>
        <row r="3941">
          <cell r="A3941" t="str">
            <v>68.02.070</v>
          </cell>
          <cell r="C3941" t="str">
            <v>Estrutura tipo N2</v>
          </cell>
          <cell r="D3941" t="str">
            <v>un</v>
          </cell>
          <cell r="E3941">
            <v>721.11</v>
          </cell>
          <cell r="F3941">
            <v>221.01</v>
          </cell>
          <cell r="G3941">
            <v>942.12</v>
          </cell>
        </row>
        <row r="3942">
          <cell r="A3942" t="str">
            <v>68.02.090</v>
          </cell>
          <cell r="C3942" t="str">
            <v>Estrutura tipo N4</v>
          </cell>
          <cell r="D3942" t="str">
            <v>un</v>
          </cell>
          <cell r="E3942">
            <v>1385.81</v>
          </cell>
          <cell r="F3942">
            <v>294.66000000000003</v>
          </cell>
          <cell r="G3942">
            <v>1680.47</v>
          </cell>
        </row>
        <row r="3943">
          <cell r="A3943" t="str">
            <v>68.02.100</v>
          </cell>
          <cell r="C3943" t="str">
            <v>Armação secundária tipo 1C - 2R</v>
          </cell>
          <cell r="D3943" t="str">
            <v>un</v>
          </cell>
          <cell r="E3943">
            <v>67.23</v>
          </cell>
          <cell r="F3943">
            <v>98.22</v>
          </cell>
          <cell r="G3943">
            <v>165.45</v>
          </cell>
        </row>
        <row r="3944">
          <cell r="A3944" t="str">
            <v>68.02.110</v>
          </cell>
          <cell r="C3944" t="str">
            <v>Armação secundária tipo 1C - 3R</v>
          </cell>
          <cell r="D3944" t="str">
            <v>un</v>
          </cell>
          <cell r="E3944">
            <v>72.88</v>
          </cell>
          <cell r="F3944">
            <v>98.22</v>
          </cell>
          <cell r="G3944">
            <v>171.1</v>
          </cell>
        </row>
        <row r="3945">
          <cell r="A3945" t="str">
            <v>68.02.120</v>
          </cell>
          <cell r="C3945" t="str">
            <v>Armação secundária tipo 2C - 3R</v>
          </cell>
          <cell r="D3945" t="str">
            <v>un</v>
          </cell>
          <cell r="E3945">
            <v>118.99</v>
          </cell>
          <cell r="F3945">
            <v>122.79</v>
          </cell>
          <cell r="G3945">
            <v>241.78</v>
          </cell>
        </row>
        <row r="3946">
          <cell r="A3946" t="str">
            <v>68.02.140</v>
          </cell>
          <cell r="C3946" t="str">
            <v>Armação secundária tipo 4C - 6R</v>
          </cell>
          <cell r="D3946" t="str">
            <v>un</v>
          </cell>
          <cell r="E3946">
            <v>237.98</v>
          </cell>
          <cell r="F3946">
            <v>147.33000000000001</v>
          </cell>
          <cell r="G3946">
            <v>385.31</v>
          </cell>
        </row>
        <row r="3947">
          <cell r="A3947" t="str">
            <v>68.20</v>
          </cell>
          <cell r="B3947" t="str">
            <v>Reparos, conservações e complementos - GRUPO 68</v>
          </cell>
        </row>
        <row r="3948">
          <cell r="A3948" t="str">
            <v>68.20.010</v>
          </cell>
          <cell r="C3948" t="str">
            <v>Recolocação de poste de madeira</v>
          </cell>
          <cell r="D3948" t="str">
            <v>un</v>
          </cell>
          <cell r="E3948">
            <v>177.5</v>
          </cell>
          <cell r="F3948">
            <v>165.22</v>
          </cell>
          <cell r="G3948">
            <v>342.72</v>
          </cell>
        </row>
        <row r="3949">
          <cell r="A3949" t="str">
            <v>68.20.040</v>
          </cell>
          <cell r="C3949" t="str">
            <v>Braçadeira circular em aço carbono galvanizado, diâmetro nominal de 140 até 300 mm</v>
          </cell>
          <cell r="D3949" t="str">
            <v>un</v>
          </cell>
          <cell r="E3949">
            <v>32.409999999999997</v>
          </cell>
          <cell r="F3949">
            <v>12.06</v>
          </cell>
          <cell r="G3949">
            <v>44.47</v>
          </cell>
        </row>
        <row r="3950">
          <cell r="A3950" t="str">
            <v>68.20.050</v>
          </cell>
          <cell r="C3950" t="str">
            <v>Cruzeta em aço carbono galvanizado perfil ´L´ 75 x 75 x 8 mm, comprimento 2500 mm</v>
          </cell>
          <cell r="D3950" t="str">
            <v>un</v>
          </cell>
          <cell r="E3950">
            <v>387.33</v>
          </cell>
          <cell r="F3950">
            <v>24.11</v>
          </cell>
          <cell r="G3950">
            <v>411.44</v>
          </cell>
        </row>
        <row r="3951">
          <cell r="A3951" t="str">
            <v>68.20.120</v>
          </cell>
          <cell r="C3951" t="str">
            <v>Bengala em PVC para ramal de entrada, diâmetro de 32 mm</v>
          </cell>
          <cell r="D3951" t="str">
            <v>un</v>
          </cell>
          <cell r="E3951">
            <v>18.43</v>
          </cell>
          <cell r="F3951">
            <v>24</v>
          </cell>
          <cell r="G3951">
            <v>42.43</v>
          </cell>
        </row>
        <row r="3952">
          <cell r="A3952" t="str">
            <v>69</v>
          </cell>
          <cell r="B3952" t="str">
            <v>TELEFONIA, LÓGICA E TRANSMISSÃO DE DADOS, EQUIPAMENTOS E SISTEMA</v>
          </cell>
        </row>
        <row r="3953">
          <cell r="A3953" t="str">
            <v>69.03</v>
          </cell>
          <cell r="B3953" t="str">
            <v>Distribuição e comando, caixas e equipamentos específicos</v>
          </cell>
        </row>
        <row r="3954">
          <cell r="A3954" t="str">
            <v>69.03.090</v>
          </cell>
          <cell r="C3954" t="str">
            <v>Aparelho telefônico multifrequencial, com teclas ´FLASH´, ´HOOK´, ´PAUSE´, ´LND´, ´MODE´</v>
          </cell>
          <cell r="D3954" t="str">
            <v>un</v>
          </cell>
          <cell r="E3954">
            <v>56.35</v>
          </cell>
          <cell r="F3954">
            <v>0</v>
          </cell>
          <cell r="G3954">
            <v>56.35</v>
          </cell>
        </row>
        <row r="3955">
          <cell r="A3955" t="str">
            <v>69.03.130</v>
          </cell>
          <cell r="C3955" t="str">
            <v>Caixa subterrânea de entrada de telefonia, tipo R1 (600 x 350 x 500) mm, padrão TELEBRÁS, com tampa</v>
          </cell>
          <cell r="D3955" t="str">
            <v>un</v>
          </cell>
          <cell r="E3955">
            <v>232.32</v>
          </cell>
          <cell r="F3955">
            <v>43.2</v>
          </cell>
          <cell r="G3955">
            <v>275.52</v>
          </cell>
        </row>
        <row r="3956">
          <cell r="A3956" t="str">
            <v>69.03.140</v>
          </cell>
          <cell r="C3956" t="str">
            <v>Caixa subterrânea de entrada de telefonia, tipo R2 (1070 x 520 x 500) mm, padrão TELEBRÁS, com tampa</v>
          </cell>
          <cell r="D3956" t="str">
            <v>un</v>
          </cell>
          <cell r="E3956">
            <v>496.21</v>
          </cell>
          <cell r="F3956">
            <v>91.86</v>
          </cell>
          <cell r="G3956">
            <v>588.07000000000005</v>
          </cell>
        </row>
        <row r="3957">
          <cell r="A3957" t="str">
            <v>69.03.310</v>
          </cell>
          <cell r="C3957" t="str">
            <v>Caixa de tomada em poliamida e tampa para piso elevado, com 4 alojamentos para elétrica e até 8 alojamentos para telefonia e dados</v>
          </cell>
          <cell r="D3957" t="str">
            <v>un</v>
          </cell>
          <cell r="E3957">
            <v>131.47999999999999</v>
          </cell>
          <cell r="F3957">
            <v>13.71</v>
          </cell>
          <cell r="G3957">
            <v>145.19</v>
          </cell>
        </row>
        <row r="3958">
          <cell r="A3958" t="str">
            <v>69.03.340</v>
          </cell>
          <cell r="C3958" t="str">
            <v>Conector RJ-45 fêmea - categoria 6</v>
          </cell>
          <cell r="D3958" t="str">
            <v>un</v>
          </cell>
          <cell r="E3958">
            <v>31.14</v>
          </cell>
          <cell r="F3958">
            <v>5.14</v>
          </cell>
          <cell r="G3958">
            <v>36.28</v>
          </cell>
        </row>
        <row r="3959">
          <cell r="A3959" t="str">
            <v>69.03.360</v>
          </cell>
          <cell r="C3959" t="str">
            <v>Conector RJ-45 fêmea - categoria 6A</v>
          </cell>
          <cell r="D3959" t="str">
            <v>un</v>
          </cell>
          <cell r="E3959">
            <v>129.87</v>
          </cell>
          <cell r="F3959">
            <v>5.14</v>
          </cell>
          <cell r="G3959">
            <v>135.01</v>
          </cell>
        </row>
        <row r="3960">
          <cell r="A3960" t="str">
            <v>69.03.400</v>
          </cell>
          <cell r="C3960" t="str">
            <v>Central PABX híbrida de telefonia para 8 linhas tronco e 24 ramais digital e analógico</v>
          </cell>
          <cell r="D3960" t="str">
            <v>cj</v>
          </cell>
          <cell r="E3960">
            <v>4982.7</v>
          </cell>
          <cell r="F3960">
            <v>0</v>
          </cell>
          <cell r="G3960">
            <v>4982.7</v>
          </cell>
        </row>
        <row r="3961">
          <cell r="A3961" t="str">
            <v>69.03.410</v>
          </cell>
          <cell r="C3961" t="str">
            <v>Central PABX híbrida de telefonia para 8 linhas tronco e 128 ramais digital e analógico</v>
          </cell>
          <cell r="D3961" t="str">
            <v>cj</v>
          </cell>
          <cell r="E3961">
            <v>21893.96</v>
          </cell>
          <cell r="F3961">
            <v>0</v>
          </cell>
          <cell r="G3961">
            <v>21893.96</v>
          </cell>
        </row>
        <row r="3962">
          <cell r="A3962" t="str">
            <v>69.03.420</v>
          </cell>
          <cell r="C3962" t="str">
            <v>Central PABX híbrida de telefonia para 8 linhas tronco e 128 ramais digital e analógico, com recursos PBX Networking</v>
          </cell>
          <cell r="D3962" t="str">
            <v>cj</v>
          </cell>
          <cell r="E3962">
            <v>65531.8</v>
          </cell>
          <cell r="F3962">
            <v>0</v>
          </cell>
          <cell r="G3962">
            <v>65531.8</v>
          </cell>
        </row>
        <row r="3963">
          <cell r="A3963" t="str">
            <v>69.05</v>
          </cell>
          <cell r="B3963" t="str">
            <v>Estabilização de tensão</v>
          </cell>
        </row>
        <row r="3964">
          <cell r="A3964" t="str">
            <v>69.05.010</v>
          </cell>
          <cell r="C3964" t="str">
            <v>Estabilizador eletrônico de tensão, monofásico, com potência de 5 kVA</v>
          </cell>
          <cell r="D3964" t="str">
            <v>un</v>
          </cell>
          <cell r="E3964">
            <v>7095.18</v>
          </cell>
          <cell r="F3964">
            <v>51.42</v>
          </cell>
          <cell r="G3964">
            <v>7146.6</v>
          </cell>
        </row>
        <row r="3965">
          <cell r="A3965" t="str">
            <v>69.05.040</v>
          </cell>
          <cell r="C3965" t="str">
            <v>Estabilizador eletrônico de tensão, monofásico, com potência de 10 kVA</v>
          </cell>
          <cell r="D3965" t="str">
            <v>un</v>
          </cell>
          <cell r="E3965">
            <v>9508.92</v>
          </cell>
          <cell r="F3965">
            <v>51.42</v>
          </cell>
          <cell r="G3965">
            <v>9560.34</v>
          </cell>
        </row>
        <row r="3966">
          <cell r="A3966" t="str">
            <v>69.05.230</v>
          </cell>
          <cell r="C3966" t="str">
            <v>Estabilizador eletrônico de tensão, trifásico, com potência de 40 kVA</v>
          </cell>
          <cell r="D3966" t="str">
            <v>un</v>
          </cell>
          <cell r="E3966">
            <v>26100.83</v>
          </cell>
          <cell r="F3966">
            <v>51.42</v>
          </cell>
          <cell r="G3966">
            <v>26152.25</v>
          </cell>
        </row>
        <row r="3967">
          <cell r="A3967" t="str">
            <v>69.06</v>
          </cell>
          <cell r="B3967" t="str">
            <v>Sistemas ininterruptos de energia</v>
          </cell>
        </row>
        <row r="3968">
          <cell r="A3968" t="str">
            <v>69.06.020</v>
          </cell>
          <cell r="C3968" t="str">
            <v>Sistema ininterrupto de energia, trifásico on line de 10 kVA (220 V/220 V), com autonomia de 15 minutos</v>
          </cell>
          <cell r="D3968" t="str">
            <v>un</v>
          </cell>
          <cell r="E3968">
            <v>32633.66</v>
          </cell>
          <cell r="F3968">
            <v>96.42</v>
          </cell>
          <cell r="G3968">
            <v>32730.080000000002</v>
          </cell>
        </row>
        <row r="3969">
          <cell r="A3969" t="str">
            <v>69.06.030</v>
          </cell>
          <cell r="C3969" t="str">
            <v>Sistema ininterrupto de energia, trifásico on line de 20 kVA (220 V/208 V-108 V), com autonomia 15 minutos</v>
          </cell>
          <cell r="D3969" t="str">
            <v>un</v>
          </cell>
          <cell r="E3969">
            <v>46446.66</v>
          </cell>
          <cell r="F3969">
            <v>96.42</v>
          </cell>
          <cell r="G3969">
            <v>46543.08</v>
          </cell>
        </row>
        <row r="3970">
          <cell r="A3970" t="str">
            <v>69.06.040</v>
          </cell>
          <cell r="C3970" t="str">
            <v>Sistema ininterrupto de energia, trifásico on line senoidal de 15 kVA (208 V/110 V), com autonomia de 15 minutos</v>
          </cell>
          <cell r="D3970" t="str">
            <v>un</v>
          </cell>
          <cell r="E3970">
            <v>46312.32</v>
          </cell>
          <cell r="F3970">
            <v>96.42</v>
          </cell>
          <cell r="G3970">
            <v>46408.74</v>
          </cell>
        </row>
        <row r="3971">
          <cell r="A3971" t="str">
            <v>69.06.050</v>
          </cell>
          <cell r="C3971" t="str">
            <v>Sistema ininterrupto de energia, monofásico, com potência de 2 kVA</v>
          </cell>
          <cell r="D3971" t="str">
            <v>un</v>
          </cell>
          <cell r="E3971">
            <v>5057.32</v>
          </cell>
          <cell r="F3971">
            <v>68.540000000000006</v>
          </cell>
          <cell r="G3971">
            <v>5125.8599999999997</v>
          </cell>
        </row>
        <row r="3972">
          <cell r="A3972" t="str">
            <v>69.06.080</v>
          </cell>
          <cell r="C3972" t="str">
            <v>Sistema ininterrupto de energia, monofásico on line senoidal de 5 kVA (220 V/110 V), com autonomia de 15 minutos</v>
          </cell>
          <cell r="D3972" t="str">
            <v>un</v>
          </cell>
          <cell r="E3972">
            <v>13435.33</v>
          </cell>
          <cell r="F3972">
            <v>96.42</v>
          </cell>
          <cell r="G3972">
            <v>13531.75</v>
          </cell>
        </row>
        <row r="3973">
          <cell r="A3973" t="str">
            <v>69.06.100</v>
          </cell>
          <cell r="C3973" t="str">
            <v>Sistema ininterrupto de energia, monofásico, com potência entre 5 a 7,5 kVA</v>
          </cell>
          <cell r="D3973" t="str">
            <v>un</v>
          </cell>
          <cell r="E3973">
            <v>19162.09</v>
          </cell>
          <cell r="F3973">
            <v>68.540000000000006</v>
          </cell>
          <cell r="G3973">
            <v>19230.63</v>
          </cell>
        </row>
        <row r="3974">
          <cell r="A3974" t="str">
            <v>69.06.110</v>
          </cell>
          <cell r="C3974" t="str">
            <v>Sistema ininterrupto de energia, monofásico de 600 VA (127 V/127 V), com autonomia de 10 a 15 minutos</v>
          </cell>
          <cell r="D3974" t="str">
            <v>un</v>
          </cell>
          <cell r="E3974">
            <v>712.67</v>
          </cell>
          <cell r="F3974">
            <v>34.270000000000003</v>
          </cell>
          <cell r="G3974">
            <v>746.94</v>
          </cell>
        </row>
        <row r="3975">
          <cell r="A3975" t="str">
            <v>69.06.120</v>
          </cell>
          <cell r="C3975" t="str">
            <v>Sistema ininterrupto de energia, trifásico on line senoidal de 10 kVA (220 V/110 V), com autonomia de 2 horas</v>
          </cell>
          <cell r="D3975" t="str">
            <v>un</v>
          </cell>
          <cell r="E3975">
            <v>47046.11</v>
          </cell>
          <cell r="F3975">
            <v>96.42</v>
          </cell>
          <cell r="G3975">
            <v>47142.53</v>
          </cell>
        </row>
        <row r="3976">
          <cell r="A3976" t="str">
            <v>69.06.200</v>
          </cell>
          <cell r="C3976" t="str">
            <v>Sistema ininterrupto de energia, trifásico on line de 20 kVA (220/127 V), com autonomia de 15 minutos</v>
          </cell>
          <cell r="D3976" t="str">
            <v>un</v>
          </cell>
          <cell r="E3976">
            <v>50834.9</v>
          </cell>
          <cell r="F3976">
            <v>96.42</v>
          </cell>
          <cell r="G3976">
            <v>50931.32</v>
          </cell>
        </row>
        <row r="3977">
          <cell r="A3977" t="str">
            <v>69.06.210</v>
          </cell>
          <cell r="C3977" t="str">
            <v>Sistema ininterrupto de energia, trifásico on line de 60 kVA (220/127 V), com autonomia de 15 minutos</v>
          </cell>
          <cell r="D3977" t="str">
            <v>un</v>
          </cell>
          <cell r="E3977">
            <v>114615.14</v>
          </cell>
          <cell r="F3977">
            <v>96.42</v>
          </cell>
          <cell r="G3977">
            <v>114711.56</v>
          </cell>
        </row>
        <row r="3978">
          <cell r="A3978" t="str">
            <v>69.06.220</v>
          </cell>
          <cell r="C3978" t="str">
            <v>Sistema ininterrupto de energia, trifásico on line de 80 kVA (220/127 V), com autonomia de 15 minutos</v>
          </cell>
          <cell r="D3978" t="str">
            <v>un</v>
          </cell>
          <cell r="E3978">
            <v>135875.72</v>
          </cell>
          <cell r="F3978">
            <v>96.42</v>
          </cell>
          <cell r="G3978">
            <v>135972.14000000001</v>
          </cell>
        </row>
        <row r="3979">
          <cell r="A3979" t="str">
            <v>69.06.240</v>
          </cell>
          <cell r="C3979" t="str">
            <v>Sistema ininterrupto de energia, trifásico on line de 20 kVA (380/220 V), com autonomia de 15 minutos</v>
          </cell>
          <cell r="D3979" t="str">
            <v>un</v>
          </cell>
          <cell r="E3979">
            <v>48114</v>
          </cell>
          <cell r="F3979">
            <v>96.42</v>
          </cell>
          <cell r="G3979">
            <v>48210.42</v>
          </cell>
        </row>
        <row r="3980">
          <cell r="A3980" t="str">
            <v>69.06.280</v>
          </cell>
          <cell r="C3980" t="str">
            <v>Sistema ininterrupto de energia, trifásico on line senoidal de 5 kVA (220/110 V), com autonomia de 15 minutos</v>
          </cell>
          <cell r="D3980" t="str">
            <v>un</v>
          </cell>
          <cell r="E3980">
            <v>22342.89</v>
          </cell>
          <cell r="F3980">
            <v>96.42</v>
          </cell>
          <cell r="G3980">
            <v>22439.31</v>
          </cell>
        </row>
        <row r="3981">
          <cell r="A3981" t="str">
            <v>69.06.290</v>
          </cell>
          <cell r="C3981" t="str">
            <v>Sistema ininterrupto de energia, trifásico on line senoidal de 10 kVA (220/110 V), com autonomia de 10 a 15 minutos</v>
          </cell>
          <cell r="D3981" t="str">
            <v>un</v>
          </cell>
          <cell r="E3981">
            <v>31286.61</v>
          </cell>
          <cell r="F3981">
            <v>96.42</v>
          </cell>
          <cell r="G3981">
            <v>31383.03</v>
          </cell>
        </row>
        <row r="3982">
          <cell r="A3982" t="str">
            <v>69.06.300</v>
          </cell>
          <cell r="C3982" t="str">
            <v>Sistema ininterrupto de energia, trifásico on line senoidal de 50 kVA (220/110 V), com autonomia de 15 minutos</v>
          </cell>
          <cell r="D3982" t="str">
            <v>un</v>
          </cell>
          <cell r="E3982">
            <v>80045.7</v>
          </cell>
          <cell r="F3982">
            <v>96.42</v>
          </cell>
          <cell r="G3982">
            <v>80142.12</v>
          </cell>
        </row>
        <row r="3983">
          <cell r="A3983" t="str">
            <v>69.06.320</v>
          </cell>
          <cell r="C3983" t="str">
            <v>Sistema ininterrupto de energia, trifásico on line senoidal de 7,5 kVA (220/110 V), com autonomia de 15 minutos</v>
          </cell>
          <cell r="D3983" t="str">
            <v>un</v>
          </cell>
          <cell r="E3983">
            <v>27683.3</v>
          </cell>
          <cell r="F3983">
            <v>96.42</v>
          </cell>
          <cell r="G3983">
            <v>27779.72</v>
          </cell>
        </row>
        <row r="3984">
          <cell r="A3984" t="str">
            <v>69.06.390</v>
          </cell>
          <cell r="C3984" t="str">
            <v>Sistema ininterrupto de energia, trifásico on line senoidal de 40 kVA (380/220 V), com autonomia de 15 minutos</v>
          </cell>
          <cell r="D3984" t="str">
            <v>un</v>
          </cell>
          <cell r="E3984">
            <v>72154.16</v>
          </cell>
          <cell r="F3984">
            <v>96.42</v>
          </cell>
          <cell r="G3984">
            <v>72250.58</v>
          </cell>
        </row>
        <row r="3985">
          <cell r="A3985" t="str">
            <v>69.08</v>
          </cell>
          <cell r="B3985" t="str">
            <v>Equipamentos para informática</v>
          </cell>
        </row>
        <row r="3986">
          <cell r="A3986" t="str">
            <v>69.08.010</v>
          </cell>
          <cell r="C3986" t="str">
            <v>Distribuidor interno óptico - 1 U para até 24 fibras</v>
          </cell>
          <cell r="D3986" t="str">
            <v>un</v>
          </cell>
          <cell r="E3986">
            <v>592.32000000000005</v>
          </cell>
          <cell r="F3986">
            <v>39.299999999999997</v>
          </cell>
          <cell r="G3986">
            <v>631.62</v>
          </cell>
        </row>
        <row r="3987">
          <cell r="A3987" t="str">
            <v>69.09</v>
          </cell>
          <cell r="B3987" t="str">
            <v>Sistema de rede</v>
          </cell>
        </row>
        <row r="3988">
          <cell r="A3988" t="str">
            <v>69.09.250</v>
          </cell>
          <cell r="C3988" t="str">
            <v>Patch cords de 1,50 ou 3,00 m - RJ-45 / RJ-45 - categoria 6A</v>
          </cell>
          <cell r="D3988" t="str">
            <v>un</v>
          </cell>
          <cell r="E3988">
            <v>36.9</v>
          </cell>
          <cell r="F3988">
            <v>6.86</v>
          </cell>
          <cell r="G3988">
            <v>43.76</v>
          </cell>
        </row>
        <row r="3989">
          <cell r="A3989" t="str">
            <v>69.09.260</v>
          </cell>
          <cell r="C3989" t="str">
            <v>Patch panel de 24 portas - categoria 6</v>
          </cell>
          <cell r="D3989" t="str">
            <v>un</v>
          </cell>
          <cell r="E3989">
            <v>672.73</v>
          </cell>
          <cell r="F3989">
            <v>27.41</v>
          </cell>
          <cell r="G3989">
            <v>700.14</v>
          </cell>
        </row>
        <row r="3990">
          <cell r="A3990" t="str">
            <v>69.09.300</v>
          </cell>
          <cell r="C3990" t="str">
            <v>Voice panel de 50 portas - categoria 3</v>
          </cell>
          <cell r="D3990" t="str">
            <v>un</v>
          </cell>
          <cell r="E3990">
            <v>438.45</v>
          </cell>
          <cell r="F3990">
            <v>27.41</v>
          </cell>
          <cell r="G3990">
            <v>465.86</v>
          </cell>
        </row>
        <row r="3991">
          <cell r="A3991" t="str">
            <v>69.09.360</v>
          </cell>
          <cell r="C3991" t="str">
            <v>Patch cords de 2,00 ou 3,00 m - RJ-45 / RJ-45 - categoria 6A</v>
          </cell>
          <cell r="D3991" t="str">
            <v>un</v>
          </cell>
          <cell r="E3991">
            <v>132.15</v>
          </cell>
          <cell r="F3991">
            <v>6.86</v>
          </cell>
          <cell r="G3991">
            <v>139.01</v>
          </cell>
        </row>
        <row r="3992">
          <cell r="A3992" t="str">
            <v>69.09.370</v>
          </cell>
          <cell r="C3992" t="str">
            <v>Transceptor Gigabit SX - LC conectável de formato pequeno (SFP)</v>
          </cell>
          <cell r="D3992" t="str">
            <v>un</v>
          </cell>
          <cell r="E3992">
            <v>1157.17</v>
          </cell>
          <cell r="F3992">
            <v>2.5299999999999998</v>
          </cell>
          <cell r="G3992">
            <v>1159.7</v>
          </cell>
        </row>
        <row r="3993">
          <cell r="A3993" t="str">
            <v>69.10</v>
          </cell>
          <cell r="B3993" t="str">
            <v>Telecomunicações</v>
          </cell>
        </row>
        <row r="3994">
          <cell r="A3994" t="str">
            <v>69.10.130</v>
          </cell>
          <cell r="C3994" t="str">
            <v>Amplificador de potência para VHF e CATV-50 dB, frequência 40 a 550 MHz</v>
          </cell>
          <cell r="D3994" t="str">
            <v>un</v>
          </cell>
          <cell r="E3994">
            <v>506.26</v>
          </cell>
          <cell r="F3994">
            <v>15.73</v>
          </cell>
          <cell r="G3994">
            <v>521.99</v>
          </cell>
        </row>
        <row r="3995">
          <cell r="A3995" t="str">
            <v>69.10.140</v>
          </cell>
          <cell r="C3995" t="str">
            <v>Antena parabólica com captador de sinais e modulador de áudio e vídeo</v>
          </cell>
          <cell r="D3995" t="str">
            <v>cj</v>
          </cell>
          <cell r="E3995">
            <v>394.34</v>
          </cell>
          <cell r="F3995">
            <v>274.16000000000003</v>
          </cell>
          <cell r="G3995">
            <v>668.5</v>
          </cell>
        </row>
        <row r="3996">
          <cell r="A3996" t="str">
            <v>69.20</v>
          </cell>
          <cell r="B3996" t="str">
            <v>Reparos, conservações e complementos - GRUPO 69</v>
          </cell>
        </row>
        <row r="3997">
          <cell r="A3997" t="str">
            <v>69.20.010</v>
          </cell>
          <cell r="C3997" t="str">
            <v>Arame de espinar em aço inoxidável nu, para TV a cabo</v>
          </cell>
          <cell r="D3997" t="str">
            <v>m</v>
          </cell>
          <cell r="E3997">
            <v>0.38</v>
          </cell>
          <cell r="F3997">
            <v>3.44</v>
          </cell>
          <cell r="G3997">
            <v>3.82</v>
          </cell>
        </row>
        <row r="3998">
          <cell r="A3998" t="str">
            <v>69.20.040</v>
          </cell>
          <cell r="C3998" t="str">
            <v>Isolador roldana em porcelana de 72 x 72 mm</v>
          </cell>
          <cell r="D3998" t="str">
            <v>un</v>
          </cell>
          <cell r="E3998">
            <v>4.57</v>
          </cell>
          <cell r="F3998">
            <v>6.86</v>
          </cell>
          <cell r="G3998">
            <v>11.43</v>
          </cell>
        </row>
        <row r="3999">
          <cell r="A3999" t="str">
            <v>69.20.050</v>
          </cell>
          <cell r="C3999" t="str">
            <v>Suporte para isolador roldana tipo DM, padrão TELEBRÁS</v>
          </cell>
          <cell r="D3999" t="str">
            <v>un</v>
          </cell>
          <cell r="E3999">
            <v>1.39</v>
          </cell>
          <cell r="F3999">
            <v>6.86</v>
          </cell>
          <cell r="G3999">
            <v>8.25</v>
          </cell>
        </row>
        <row r="4000">
          <cell r="A4000" t="str">
            <v>69.20.070</v>
          </cell>
          <cell r="C4000" t="str">
            <v>Fita em aço inoxidável para poste de 0,50 m x 19 mm, com fecho em aço inoxidável</v>
          </cell>
          <cell r="D4000" t="str">
            <v>un</v>
          </cell>
          <cell r="E4000">
            <v>1.65</v>
          </cell>
          <cell r="F4000">
            <v>6.86</v>
          </cell>
          <cell r="G4000">
            <v>8.51</v>
          </cell>
        </row>
        <row r="4001">
          <cell r="A4001" t="str">
            <v>69.20.100</v>
          </cell>
          <cell r="C4001" t="str">
            <v>Tampa para caixa R1, padrão TELEBRÁS</v>
          </cell>
          <cell r="D4001" t="str">
            <v>un</v>
          </cell>
          <cell r="E4001">
            <v>165.27</v>
          </cell>
          <cell r="F4001">
            <v>7.62</v>
          </cell>
          <cell r="G4001">
            <v>172.89</v>
          </cell>
        </row>
        <row r="4002">
          <cell r="A4002" t="str">
            <v>69.20.110</v>
          </cell>
          <cell r="C4002" t="str">
            <v>Tampa para caixa R2, padrão TELEBRÁS</v>
          </cell>
          <cell r="D4002" t="str">
            <v>un</v>
          </cell>
          <cell r="E4002">
            <v>374.19</v>
          </cell>
          <cell r="F4002">
            <v>7.62</v>
          </cell>
          <cell r="G4002">
            <v>381.81</v>
          </cell>
        </row>
        <row r="4003">
          <cell r="A4003" t="str">
            <v>69.20.130</v>
          </cell>
          <cell r="C4003" t="str">
            <v>Bloco de ligação interna para 10 pares, BLI-10</v>
          </cell>
          <cell r="D4003" t="str">
            <v>un</v>
          </cell>
          <cell r="E4003">
            <v>4.18</v>
          </cell>
          <cell r="F4003">
            <v>12.06</v>
          </cell>
          <cell r="G4003">
            <v>16.239999999999998</v>
          </cell>
        </row>
        <row r="4004">
          <cell r="A4004" t="str">
            <v>69.20.140</v>
          </cell>
          <cell r="C4004" t="str">
            <v>Bloco de ligação com engate rápido para 10 pares, BER-10</v>
          </cell>
          <cell r="D4004" t="str">
            <v>un</v>
          </cell>
          <cell r="E4004">
            <v>16.47</v>
          </cell>
          <cell r="F4004">
            <v>12.06</v>
          </cell>
          <cell r="G4004">
            <v>28.53</v>
          </cell>
        </row>
        <row r="4005">
          <cell r="A4005" t="str">
            <v>69.20.170</v>
          </cell>
          <cell r="C4005" t="str">
            <v>Calha de aço com 4 tomadas 2P+T - 250 V, com cabo</v>
          </cell>
          <cell r="D4005" t="str">
            <v>un</v>
          </cell>
          <cell r="E4005">
            <v>56.09</v>
          </cell>
          <cell r="F4005">
            <v>1.4</v>
          </cell>
          <cell r="G4005">
            <v>57.49</v>
          </cell>
        </row>
        <row r="4006">
          <cell r="A4006" t="str">
            <v>69.20.180</v>
          </cell>
          <cell r="C4006" t="str">
            <v>Cordão óptico duplex, multimodo com conector LC/LC - 2,5 m</v>
          </cell>
          <cell r="D4006" t="str">
            <v>un</v>
          </cell>
          <cell r="E4006">
            <v>117.92</v>
          </cell>
          <cell r="F4006">
            <v>7.86</v>
          </cell>
          <cell r="G4006">
            <v>125.78</v>
          </cell>
        </row>
        <row r="4007">
          <cell r="A4007" t="str">
            <v>69.20.200</v>
          </cell>
          <cell r="C4007" t="str">
            <v>Bandeja fixa para rack, 19" x 500 mm</v>
          </cell>
          <cell r="D4007" t="str">
            <v>un</v>
          </cell>
          <cell r="E4007">
            <v>70.95</v>
          </cell>
          <cell r="F4007">
            <v>5.07</v>
          </cell>
          <cell r="G4007">
            <v>76.02</v>
          </cell>
        </row>
        <row r="4008">
          <cell r="A4008" t="str">
            <v>69.20.210</v>
          </cell>
          <cell r="C4008" t="str">
            <v>Bandeja fixa para rack, 19" x 800 mm</v>
          </cell>
          <cell r="D4008" t="str">
            <v>un</v>
          </cell>
          <cell r="E4008">
            <v>90.71</v>
          </cell>
          <cell r="F4008">
            <v>5.07</v>
          </cell>
          <cell r="G4008">
            <v>95.78</v>
          </cell>
        </row>
        <row r="4009">
          <cell r="A4009" t="str">
            <v>69.20.220</v>
          </cell>
          <cell r="C4009" t="str">
            <v>Bandeja deslizante para rack, 19" x 800 mm</v>
          </cell>
          <cell r="D4009" t="str">
            <v>un</v>
          </cell>
          <cell r="E4009">
            <v>158.35</v>
          </cell>
          <cell r="F4009">
            <v>5.07</v>
          </cell>
          <cell r="G4009">
            <v>163.41999999999999</v>
          </cell>
        </row>
        <row r="4010">
          <cell r="A4010" t="str">
            <v>69.20.230</v>
          </cell>
          <cell r="C4010" t="str">
            <v>Calha de aço com 8 tomadas 2P+T - 250 V, com cabo</v>
          </cell>
          <cell r="D4010" t="str">
            <v>un</v>
          </cell>
          <cell r="E4010">
            <v>67.63</v>
          </cell>
          <cell r="F4010">
            <v>1.4</v>
          </cell>
          <cell r="G4010">
            <v>69.03</v>
          </cell>
        </row>
        <row r="4011">
          <cell r="A4011" t="str">
            <v>69.20.240</v>
          </cell>
          <cell r="C4011" t="str">
            <v>Calha de aço com 12 tomadas 2P+T - 250 V, com cabo</v>
          </cell>
          <cell r="D4011" t="str">
            <v>un</v>
          </cell>
          <cell r="E4011">
            <v>74.16</v>
          </cell>
          <cell r="F4011">
            <v>1.4</v>
          </cell>
          <cell r="G4011">
            <v>75.56</v>
          </cell>
        </row>
        <row r="4012">
          <cell r="A4012" t="str">
            <v>69.20.248</v>
          </cell>
          <cell r="C4012" t="str">
            <v>Painel frontal cego - 19" x 1 U</v>
          </cell>
          <cell r="D4012" t="str">
            <v>un</v>
          </cell>
          <cell r="E4012">
            <v>7.78</v>
          </cell>
          <cell r="F4012">
            <v>2.79</v>
          </cell>
          <cell r="G4012">
            <v>10.57</v>
          </cell>
        </row>
        <row r="4013">
          <cell r="A4013" t="str">
            <v>69.20.250</v>
          </cell>
          <cell r="C4013" t="str">
            <v>Painel frontal cego - 19" x 2 U</v>
          </cell>
          <cell r="D4013" t="str">
            <v>un</v>
          </cell>
          <cell r="E4013">
            <v>9.91</v>
          </cell>
          <cell r="F4013">
            <v>2.79</v>
          </cell>
          <cell r="G4013">
            <v>12.7</v>
          </cell>
        </row>
        <row r="4014">
          <cell r="A4014" t="str">
            <v>69.20.260</v>
          </cell>
          <cell r="C4014" t="str">
            <v>Protetor de surto híbrido para rede de telecomunicações</v>
          </cell>
          <cell r="D4014" t="str">
            <v>un</v>
          </cell>
          <cell r="E4014">
            <v>18.079999999999998</v>
          </cell>
          <cell r="F4014">
            <v>12.97</v>
          </cell>
          <cell r="G4014">
            <v>31.05</v>
          </cell>
        </row>
        <row r="4015">
          <cell r="A4015" t="str">
            <v>69.20.270</v>
          </cell>
          <cell r="C4015" t="str">
            <v>Divisor interno com 1 entrada e 2 saídas - 75 Ohms</v>
          </cell>
          <cell r="D4015" t="str">
            <v>un</v>
          </cell>
          <cell r="E4015">
            <v>6.56</v>
          </cell>
          <cell r="F4015">
            <v>7.86</v>
          </cell>
          <cell r="G4015">
            <v>14.42</v>
          </cell>
        </row>
        <row r="4016">
          <cell r="A4016" t="str">
            <v>69.20.280</v>
          </cell>
          <cell r="C4016" t="str">
            <v>Divisor interno com 1 entrada e 4 saídas - 75 Ohms</v>
          </cell>
          <cell r="D4016" t="str">
            <v>un</v>
          </cell>
          <cell r="E4016">
            <v>10.6</v>
          </cell>
          <cell r="F4016">
            <v>7.86</v>
          </cell>
          <cell r="G4016">
            <v>18.46</v>
          </cell>
        </row>
        <row r="4017">
          <cell r="A4017" t="str">
            <v>69.20.290</v>
          </cell>
          <cell r="C4017" t="str">
            <v>Tomada blindada para VHF/UHF, CATV e FM, frequência 5 MHz a 1 GHz</v>
          </cell>
          <cell r="D4017" t="str">
            <v>un</v>
          </cell>
          <cell r="E4017">
            <v>9.19</v>
          </cell>
          <cell r="F4017">
            <v>7.86</v>
          </cell>
          <cell r="G4017">
            <v>17.05</v>
          </cell>
        </row>
        <row r="4018">
          <cell r="A4018" t="str">
            <v>69.20.300</v>
          </cell>
          <cell r="C4018" t="str">
            <v>Bloco de distribuição com protetor de surtos, para 10 pares, BTDG-10</v>
          </cell>
          <cell r="D4018" t="str">
            <v>un</v>
          </cell>
          <cell r="E4018">
            <v>24.37</v>
          </cell>
          <cell r="F4018">
            <v>13.33</v>
          </cell>
          <cell r="G4018">
            <v>37.700000000000003</v>
          </cell>
        </row>
        <row r="4019">
          <cell r="A4019" t="str">
            <v>69.20.340</v>
          </cell>
          <cell r="C4019" t="str">
            <v>Tomada para TV, tipo pino Jack, com placa</v>
          </cell>
          <cell r="D4019" t="str">
            <v>un</v>
          </cell>
          <cell r="E4019">
            <v>9.1999999999999993</v>
          </cell>
          <cell r="F4019">
            <v>6.86</v>
          </cell>
          <cell r="G4019">
            <v>16.059999999999999</v>
          </cell>
        </row>
        <row r="4020">
          <cell r="A4020" t="str">
            <v>69.20.350</v>
          </cell>
          <cell r="C4020" t="str">
            <v>Caixa de emenda ventilada, em polipropileno, para até 200 pares</v>
          </cell>
          <cell r="D4020" t="str">
            <v>un</v>
          </cell>
          <cell r="E4020">
            <v>92.83</v>
          </cell>
          <cell r="F4020">
            <v>24.11</v>
          </cell>
          <cell r="G4020">
            <v>116.94</v>
          </cell>
        </row>
        <row r="4021">
          <cell r="A4021" t="str">
            <v>70</v>
          </cell>
          <cell r="B4021" t="str">
            <v>SINALIZAÇÃO VIÁRIA</v>
          </cell>
        </row>
        <row r="4022">
          <cell r="A4022" t="str">
            <v>70.01</v>
          </cell>
          <cell r="B4022" t="str">
            <v>Dispositivo viário</v>
          </cell>
        </row>
        <row r="4023">
          <cell r="A4023" t="str">
            <v>70.01.001</v>
          </cell>
          <cell r="C4023" t="str">
            <v>Faixa elevada para travessia de pedestres</v>
          </cell>
          <cell r="D4023" t="str">
            <v>m²</v>
          </cell>
          <cell r="E4023">
            <v>104.73</v>
          </cell>
          <cell r="F4023">
            <v>15.57</v>
          </cell>
          <cell r="G4023">
            <v>120.3</v>
          </cell>
        </row>
        <row r="4024">
          <cell r="A4024" t="str">
            <v>70.01.010</v>
          </cell>
          <cell r="C4024" t="str">
            <v>Ondulação transversal - lombada tipo A</v>
          </cell>
          <cell r="D4024" t="str">
            <v>m²</v>
          </cell>
          <cell r="E4024">
            <v>156.57</v>
          </cell>
          <cell r="F4024">
            <v>24.75</v>
          </cell>
          <cell r="G4024">
            <v>181.32</v>
          </cell>
        </row>
        <row r="4025">
          <cell r="A4025" t="str">
            <v>70.01.011</v>
          </cell>
          <cell r="C4025" t="str">
            <v>Ondulação transversal - lombada tipo B</v>
          </cell>
          <cell r="D4025" t="str">
            <v>m²</v>
          </cell>
          <cell r="E4025">
            <v>297.22000000000003</v>
          </cell>
          <cell r="F4025">
            <v>59.97</v>
          </cell>
          <cell r="G4025">
            <v>357.19</v>
          </cell>
        </row>
        <row r="4026">
          <cell r="A4026" t="str">
            <v>70.01.050</v>
          </cell>
          <cell r="C4026" t="str">
            <v>Defensa semimaleavel simples</v>
          </cell>
          <cell r="D4026" t="str">
            <v>m</v>
          </cell>
          <cell r="E4026">
            <v>237.51</v>
          </cell>
          <cell r="F4026">
            <v>9.81</v>
          </cell>
          <cell r="G4026">
            <v>247.32</v>
          </cell>
        </row>
        <row r="4027">
          <cell r="A4027" t="str">
            <v>70.01.060</v>
          </cell>
          <cell r="C4027" t="str">
            <v>Terminal absorvedor de impacto não direcionável</v>
          </cell>
          <cell r="D4027" t="str">
            <v>cj</v>
          </cell>
          <cell r="E4027">
            <v>9831.11</v>
          </cell>
          <cell r="F4027">
            <v>0</v>
          </cell>
          <cell r="G4027">
            <v>9831.11</v>
          </cell>
        </row>
        <row r="4028">
          <cell r="A4028" t="str">
            <v>70.02</v>
          </cell>
          <cell r="B4028" t="str">
            <v>Sinalização horizontal</v>
          </cell>
        </row>
        <row r="4029">
          <cell r="A4029" t="str">
            <v>70.02.001</v>
          </cell>
          <cell r="C4029" t="str">
            <v>Limpeza, pré marcação e pré pintura de solo</v>
          </cell>
          <cell r="D4029" t="str">
            <v>m²</v>
          </cell>
          <cell r="E4029">
            <v>48.48</v>
          </cell>
          <cell r="F4029">
            <v>0</v>
          </cell>
          <cell r="G4029">
            <v>48.48</v>
          </cell>
        </row>
        <row r="4030">
          <cell r="A4030" t="str">
            <v>70.02.010</v>
          </cell>
          <cell r="C4030" t="str">
            <v>Sinalização horizontal com tinta vinílica ou acrílica</v>
          </cell>
          <cell r="D4030" t="str">
            <v>m²</v>
          </cell>
          <cell r="E4030">
            <v>25.02</v>
          </cell>
          <cell r="F4030">
            <v>0</v>
          </cell>
          <cell r="G4030">
            <v>25.02</v>
          </cell>
        </row>
        <row r="4031">
          <cell r="A4031" t="str">
            <v>70.02.012</v>
          </cell>
          <cell r="C4031" t="str">
            <v>Sinalização horizontal em laminado elastoplástico retrorefletivo e antiderrapante, para faixas</v>
          </cell>
          <cell r="D4031" t="str">
            <v>m²</v>
          </cell>
          <cell r="E4031">
            <v>140.58000000000001</v>
          </cell>
          <cell r="F4031">
            <v>0</v>
          </cell>
          <cell r="G4031">
            <v>140.58000000000001</v>
          </cell>
        </row>
        <row r="4032">
          <cell r="A4032" t="str">
            <v>70.02.013</v>
          </cell>
          <cell r="C4032" t="str">
            <v>Sinalização horizontal em laminado elastoplástico retrorefletivo e antiderrapante, para símbolos e letras</v>
          </cell>
          <cell r="D4032" t="str">
            <v>m²</v>
          </cell>
          <cell r="E4032">
            <v>175.73</v>
          </cell>
          <cell r="F4032">
            <v>0</v>
          </cell>
          <cell r="G4032">
            <v>175.73</v>
          </cell>
        </row>
        <row r="4033">
          <cell r="A4033" t="str">
            <v>70.02.014</v>
          </cell>
          <cell r="C4033" t="str">
            <v>Sinalização horizontal em massa termoplástica à quente por aspersão, espessura de 1,5 mm, para faixas</v>
          </cell>
          <cell r="D4033" t="str">
            <v>m²</v>
          </cell>
          <cell r="E4033">
            <v>58.79</v>
          </cell>
          <cell r="F4033">
            <v>0</v>
          </cell>
          <cell r="G4033">
            <v>58.79</v>
          </cell>
        </row>
        <row r="4034">
          <cell r="A4034" t="str">
            <v>70.02.016</v>
          </cell>
          <cell r="C4034" t="str">
            <v>Sinalização horizontal em massa termoplástica à quente por extrusão, espessura de 3,0 mm, para faixas</v>
          </cell>
          <cell r="D4034" t="str">
            <v>m²</v>
          </cell>
          <cell r="E4034">
            <v>87.32</v>
          </cell>
          <cell r="F4034">
            <v>0</v>
          </cell>
          <cell r="G4034">
            <v>87.32</v>
          </cell>
        </row>
        <row r="4035">
          <cell r="A4035" t="str">
            <v>70.02.017</v>
          </cell>
          <cell r="C4035" t="str">
            <v>Sinalização horizontal em massa termoplástica à quente por extrusão, espessura de 3,0 mm, para legendas</v>
          </cell>
          <cell r="D4035" t="str">
            <v>m²</v>
          </cell>
          <cell r="E4035">
            <v>100.39</v>
          </cell>
          <cell r="F4035">
            <v>0</v>
          </cell>
          <cell r="G4035">
            <v>100.39</v>
          </cell>
        </row>
        <row r="4036">
          <cell r="A4036" t="str">
            <v>70.02.020</v>
          </cell>
          <cell r="C4036" t="str">
            <v>Sinalização horizontal em plástico a frio manual, para faixas</v>
          </cell>
          <cell r="D4036" t="str">
            <v>m²</v>
          </cell>
          <cell r="E4036">
            <v>164.25</v>
          </cell>
          <cell r="F4036">
            <v>0</v>
          </cell>
          <cell r="G4036">
            <v>164.25</v>
          </cell>
        </row>
        <row r="4037">
          <cell r="A4037" t="str">
            <v>70.02.021</v>
          </cell>
          <cell r="C4037" t="str">
            <v>Sinalização horizontal em termoplástico de alto relevo</v>
          </cell>
          <cell r="D4037" t="str">
            <v>m²</v>
          </cell>
          <cell r="E4037">
            <v>159.72</v>
          </cell>
          <cell r="F4037">
            <v>0</v>
          </cell>
          <cell r="G4037">
            <v>159.72</v>
          </cell>
        </row>
        <row r="4038">
          <cell r="A4038" t="str">
            <v>70.02.022</v>
          </cell>
          <cell r="C4038" t="str">
            <v>Sinalização horizontal em tinta a base de resina acrílica emulsionada em água</v>
          </cell>
          <cell r="D4038" t="str">
            <v>m²</v>
          </cell>
          <cell r="E4038">
            <v>48.16</v>
          </cell>
          <cell r="F4038">
            <v>0</v>
          </cell>
          <cell r="G4038">
            <v>48.16</v>
          </cell>
        </row>
        <row r="4039">
          <cell r="A4039" t="str">
            <v>70.03</v>
          </cell>
          <cell r="B4039" t="str">
            <v>Sinalização vertical</v>
          </cell>
        </row>
        <row r="4040">
          <cell r="A4040" t="str">
            <v>70.03.001</v>
          </cell>
          <cell r="C4040" t="str">
            <v>Placa para sinalização viária em chapa de aço, totalmente refletiva com película IA/IA - área até 2,0 m²</v>
          </cell>
          <cell r="D4040" t="str">
            <v>m²</v>
          </cell>
          <cell r="E4040">
            <v>707.53</v>
          </cell>
          <cell r="F4040">
            <v>17.739999999999998</v>
          </cell>
          <cell r="G4040">
            <v>725.27</v>
          </cell>
        </row>
        <row r="4041">
          <cell r="A4041" t="str">
            <v>70.03.003</v>
          </cell>
          <cell r="C4041" t="str">
            <v>Placa para sinalização viária em chapa de aço, totalmente refletiva com película III/III - área até 2,0 m²</v>
          </cell>
          <cell r="D4041" t="str">
            <v>m²</v>
          </cell>
          <cell r="E4041">
            <v>760.07</v>
          </cell>
          <cell r="F4041">
            <v>17.73</v>
          </cell>
          <cell r="G4041">
            <v>777.8</v>
          </cell>
        </row>
        <row r="4042">
          <cell r="A4042" t="str">
            <v>70.03.006</v>
          </cell>
          <cell r="C4042" t="str">
            <v>Placa para sinalização viária em chapa de alumínio, totalmente refletiva com película IA/IA - área até 2,0 m²</v>
          </cell>
          <cell r="D4042" t="str">
            <v>m²</v>
          </cell>
          <cell r="E4042">
            <v>956.73</v>
          </cell>
          <cell r="F4042">
            <v>17.73</v>
          </cell>
          <cell r="G4042">
            <v>974.46</v>
          </cell>
        </row>
        <row r="4043">
          <cell r="A4043" t="str">
            <v>70.03.008</v>
          </cell>
          <cell r="C4043" t="str">
            <v>Placa para sinalização viária em chapa de alumínio, totalmente refletiva com película III/III - área até 2,0 m²</v>
          </cell>
          <cell r="D4043" t="str">
            <v>m²</v>
          </cell>
          <cell r="E4043">
            <v>1009.76</v>
          </cell>
          <cell r="F4043">
            <v>17.73</v>
          </cell>
          <cell r="G4043">
            <v>1027.49</v>
          </cell>
        </row>
        <row r="4044">
          <cell r="A4044" t="str">
            <v>70.03.009</v>
          </cell>
          <cell r="C4044" t="str">
            <v>Placa para sinalização viária em chapa de alumínio, totalmente refletiva com película III/III - área maior que 2,0 m²</v>
          </cell>
          <cell r="D4044" t="str">
            <v>m²</v>
          </cell>
          <cell r="E4044">
            <v>1140.57</v>
          </cell>
          <cell r="F4044">
            <v>17.73</v>
          </cell>
          <cell r="G4044">
            <v>1158.3</v>
          </cell>
        </row>
        <row r="4045">
          <cell r="A4045" t="str">
            <v>70.03.010</v>
          </cell>
          <cell r="C4045" t="str">
            <v>Placa para sinalização viária em alumínio composto, totalmente refletiva com película IA/IA - área até 2,0 m²</v>
          </cell>
          <cell r="D4045" t="str">
            <v>m²</v>
          </cell>
          <cell r="E4045">
            <v>699.05</v>
          </cell>
          <cell r="F4045">
            <v>26.6</v>
          </cell>
          <cell r="G4045">
            <v>725.65</v>
          </cell>
        </row>
        <row r="4046">
          <cell r="A4046" t="str">
            <v>70.03.012</v>
          </cell>
          <cell r="C4046" t="str">
            <v>Placa para sinalização viária em alumínio composto, totalmente refletiva com película III/III - área até 2,0 m²</v>
          </cell>
          <cell r="D4046" t="str">
            <v>m²</v>
          </cell>
          <cell r="E4046">
            <v>748.24</v>
          </cell>
          <cell r="F4046">
            <v>26.6</v>
          </cell>
          <cell r="G4046">
            <v>774.84</v>
          </cell>
        </row>
        <row r="4047">
          <cell r="A4047" t="str">
            <v>70.03.013</v>
          </cell>
          <cell r="C4047" t="str">
            <v>Placa para sinalização viária em alumínio composto, totalmente refletiva com película III/III - área maior que 2,0 m²</v>
          </cell>
          <cell r="D4047" t="str">
            <v>m²</v>
          </cell>
          <cell r="E4047">
            <v>812.89</v>
          </cell>
          <cell r="F4047">
            <v>26.6</v>
          </cell>
          <cell r="G4047">
            <v>839.49</v>
          </cell>
        </row>
        <row r="4048">
          <cell r="A4048" t="str">
            <v>70.04</v>
          </cell>
          <cell r="B4048" t="str">
            <v>Coluna cônica</v>
          </cell>
        </row>
        <row r="4049">
          <cell r="A4049" t="str">
            <v>70.04.001</v>
          </cell>
          <cell r="C4049" t="str">
            <v>Coluna simples (PP), diâmetro de 2 1/2" e comprimento de 3,6 m</v>
          </cell>
          <cell r="D4049" t="str">
            <v>un</v>
          </cell>
          <cell r="E4049">
            <v>559.23</v>
          </cell>
          <cell r="F4049">
            <v>77.45</v>
          </cell>
          <cell r="G4049">
            <v>636.67999999999995</v>
          </cell>
        </row>
        <row r="4050">
          <cell r="A4050" t="str">
            <v>70.04.002</v>
          </cell>
          <cell r="C4050" t="str">
            <v>Coluna simples (P-51), para fixação de placa de orientação</v>
          </cell>
          <cell r="D4050" t="str">
            <v>un</v>
          </cell>
          <cell r="E4050">
            <v>1301.57</v>
          </cell>
          <cell r="F4050">
            <v>77.45</v>
          </cell>
          <cell r="G4050">
            <v>1379.02</v>
          </cell>
        </row>
        <row r="4051">
          <cell r="A4051" t="str">
            <v>70.04.003</v>
          </cell>
          <cell r="C4051" t="str">
            <v>Coluna dupla (P-53) para fixação de placa de orientação</v>
          </cell>
          <cell r="D4051" t="str">
            <v>un</v>
          </cell>
          <cell r="E4051">
            <v>2156.96</v>
          </cell>
          <cell r="F4051">
            <v>132.46</v>
          </cell>
          <cell r="G4051">
            <v>2289.42</v>
          </cell>
        </row>
        <row r="4052">
          <cell r="A4052" t="str">
            <v>70.04.004</v>
          </cell>
          <cell r="C4052" t="str">
            <v>Coluna (P-57) para fixação de placa de orientação, com braço projetado</v>
          </cell>
          <cell r="D4052" t="str">
            <v>un</v>
          </cell>
          <cell r="E4052">
            <v>2390.0300000000002</v>
          </cell>
          <cell r="F4052">
            <v>77.45</v>
          </cell>
          <cell r="G4052">
            <v>2467.48</v>
          </cell>
        </row>
        <row r="4053">
          <cell r="A4053" t="str">
            <v>70.04.005</v>
          </cell>
          <cell r="C4053" t="str">
            <v>Braço (P-55) para fixação em poste de concreto</v>
          </cell>
          <cell r="D4053" t="str">
            <v>un</v>
          </cell>
          <cell r="E4053">
            <v>1174.28</v>
          </cell>
          <cell r="F4053">
            <v>48.21</v>
          </cell>
          <cell r="G4053">
            <v>1222.49</v>
          </cell>
        </row>
        <row r="4054">
          <cell r="A4054" t="str">
            <v>70.04.006</v>
          </cell>
          <cell r="C4054" t="str">
            <v>Coluna dupla (PP), diâmetro de 2 x 2 1/2' e comprimento de 3,6 m</v>
          </cell>
          <cell r="D4054" t="str">
            <v>un</v>
          </cell>
          <cell r="E4054">
            <v>862.77</v>
          </cell>
          <cell r="F4054">
            <v>77.45</v>
          </cell>
          <cell r="G4054">
            <v>940.22</v>
          </cell>
        </row>
        <row r="4055">
          <cell r="A4055" t="str">
            <v>70.04.007</v>
          </cell>
          <cell r="C4055" t="str">
            <v>Coluna semafórica simples 101 mm x 6 m</v>
          </cell>
          <cell r="D4055" t="str">
            <v>un</v>
          </cell>
          <cell r="E4055">
            <v>1439.15</v>
          </cell>
          <cell r="F4055">
            <v>77.45</v>
          </cell>
          <cell r="G4055">
            <v>1516.6</v>
          </cell>
        </row>
        <row r="4056">
          <cell r="A4056" t="str">
            <v>70.05</v>
          </cell>
          <cell r="B4056" t="str">
            <v>Sinalização semafórica e complementar</v>
          </cell>
        </row>
        <row r="4057">
          <cell r="A4057" t="str">
            <v>70.05.001</v>
          </cell>
          <cell r="C4057" t="str">
            <v>Botoeira convencional para pedestre</v>
          </cell>
          <cell r="D4057" t="str">
            <v>un</v>
          </cell>
          <cell r="E4057">
            <v>256.88</v>
          </cell>
          <cell r="F4057">
            <v>16.3</v>
          </cell>
          <cell r="G4057">
            <v>273.18</v>
          </cell>
        </row>
        <row r="4058">
          <cell r="A4058" t="str">
            <v>70.05.002</v>
          </cell>
          <cell r="C4058" t="str">
            <v>Botoeira sonora para deficientes visuais</v>
          </cell>
          <cell r="D4058" t="str">
            <v>un</v>
          </cell>
          <cell r="E4058">
            <v>3108.59</v>
          </cell>
          <cell r="F4058">
            <v>36.229999999999997</v>
          </cell>
          <cell r="G4058">
            <v>3144.82</v>
          </cell>
        </row>
        <row r="4059">
          <cell r="A4059" t="str">
            <v>70.05.006</v>
          </cell>
          <cell r="C4059" t="str">
            <v>Luminária LED 20W com braço, para travessia de pedestre</v>
          </cell>
          <cell r="D4059" t="str">
            <v>un</v>
          </cell>
          <cell r="E4059">
            <v>1318.41</v>
          </cell>
          <cell r="F4059">
            <v>24.11</v>
          </cell>
          <cell r="G4059">
            <v>1342.52</v>
          </cell>
        </row>
        <row r="4060">
          <cell r="A4060" t="str">
            <v>70.05.011</v>
          </cell>
          <cell r="C4060" t="str">
            <v>Grupo focal para pedestre com lâmpada LED e contador regressivo</v>
          </cell>
          <cell r="D4060" t="str">
            <v>un</v>
          </cell>
          <cell r="E4060">
            <v>1346.25</v>
          </cell>
          <cell r="F4060">
            <v>412.4</v>
          </cell>
          <cell r="G4060">
            <v>1758.65</v>
          </cell>
        </row>
        <row r="4061">
          <cell r="A4061" t="str">
            <v>70.05.020</v>
          </cell>
          <cell r="C4061" t="str">
            <v>Grupo focal veicular com lâmpada LED, com anteparo e suportes de fixação</v>
          </cell>
          <cell r="D4061" t="str">
            <v>un</v>
          </cell>
          <cell r="E4061">
            <v>4118.6499999999996</v>
          </cell>
          <cell r="F4061">
            <v>480.94</v>
          </cell>
          <cell r="G4061">
            <v>4599.59</v>
          </cell>
        </row>
        <row r="4062">
          <cell r="A4062" t="str">
            <v>70.06</v>
          </cell>
          <cell r="B4062" t="str">
            <v>Tachas e tachões</v>
          </cell>
        </row>
        <row r="4063">
          <cell r="A4063" t="str">
            <v>70.06.001</v>
          </cell>
          <cell r="C4063" t="str">
            <v>Segregador (bate rodas) refletivo</v>
          </cell>
          <cell r="D4063" t="str">
            <v>un</v>
          </cell>
          <cell r="E4063">
            <v>61.03</v>
          </cell>
          <cell r="F4063">
            <v>7.85</v>
          </cell>
          <cell r="G4063">
            <v>68.88</v>
          </cell>
        </row>
        <row r="4064">
          <cell r="A4064" t="str">
            <v>70.06.010</v>
          </cell>
          <cell r="C4064" t="str">
            <v>Tacha refletiva de vidro temperado</v>
          </cell>
          <cell r="D4064" t="str">
            <v>un</v>
          </cell>
          <cell r="E4064">
            <v>15.74</v>
          </cell>
          <cell r="F4064">
            <v>5.89</v>
          </cell>
          <cell r="G4064">
            <v>21.63</v>
          </cell>
        </row>
        <row r="4065">
          <cell r="A4065" t="str">
            <v>70.06.011</v>
          </cell>
          <cell r="C4065" t="str">
            <v>Tacha tipo I bidirecional refletiva</v>
          </cell>
          <cell r="D4065" t="str">
            <v>un</v>
          </cell>
          <cell r="E4065">
            <v>8.58</v>
          </cell>
          <cell r="F4065">
            <v>5.89</v>
          </cell>
          <cell r="G4065">
            <v>14.47</v>
          </cell>
        </row>
        <row r="4066">
          <cell r="A4066" t="str">
            <v>70.06.012</v>
          </cell>
          <cell r="C4066" t="str">
            <v>Tacha tipo I monodirecional refletiva</v>
          </cell>
          <cell r="D4066" t="str">
            <v>un</v>
          </cell>
          <cell r="E4066">
            <v>7.56</v>
          </cell>
          <cell r="F4066">
            <v>5.89</v>
          </cell>
          <cell r="G4066">
            <v>13.45</v>
          </cell>
        </row>
        <row r="4067">
          <cell r="A4067" t="str">
            <v>70.06.013</v>
          </cell>
          <cell r="C4067" t="str">
            <v>Tacha tipo II bidirecional refletiva</v>
          </cell>
          <cell r="D4067" t="str">
            <v>un</v>
          </cell>
          <cell r="E4067">
            <v>8.99</v>
          </cell>
          <cell r="F4067">
            <v>5.89</v>
          </cell>
          <cell r="G4067">
            <v>14.88</v>
          </cell>
        </row>
        <row r="4068">
          <cell r="A4068" t="str">
            <v>70.06.014</v>
          </cell>
          <cell r="C4068" t="str">
            <v>Tacha tipo II monodirecional refletiva</v>
          </cell>
          <cell r="D4068" t="str">
            <v>un</v>
          </cell>
          <cell r="E4068">
            <v>7.73</v>
          </cell>
          <cell r="F4068">
            <v>5.89</v>
          </cell>
          <cell r="G4068">
            <v>13.62</v>
          </cell>
        </row>
        <row r="4069">
          <cell r="A4069" t="str">
            <v>70.06.020</v>
          </cell>
          <cell r="C4069" t="str">
            <v>Tachão tipo I bidirecional refletivo</v>
          </cell>
          <cell r="D4069" t="str">
            <v>un</v>
          </cell>
          <cell r="E4069">
            <v>25.69</v>
          </cell>
          <cell r="F4069">
            <v>6.59</v>
          </cell>
          <cell r="G4069">
            <v>32.28</v>
          </cell>
        </row>
        <row r="4070">
          <cell r="A4070" t="str">
            <v>70.06.021</v>
          </cell>
          <cell r="C4070" t="str">
            <v>Tachão tipo I monodirecional refletivo</v>
          </cell>
          <cell r="D4070" t="str">
            <v>un</v>
          </cell>
          <cell r="E4070">
            <v>24.7</v>
          </cell>
          <cell r="F4070">
            <v>6.59</v>
          </cell>
          <cell r="G4070">
            <v>31.29</v>
          </cell>
        </row>
        <row r="4071">
          <cell r="A4071" t="str">
            <v>97</v>
          </cell>
          <cell r="B4071" t="str">
            <v>SINALIZAÇÃO E COMUNICAÇÃO VISUAL</v>
          </cell>
        </row>
        <row r="4072">
          <cell r="A4072" t="str">
            <v>97.02</v>
          </cell>
          <cell r="B4072" t="str">
            <v>Placas, pórticos e obeliscos arquitetônicos</v>
          </cell>
        </row>
        <row r="4073">
          <cell r="A4073" t="str">
            <v>97.02.030</v>
          </cell>
          <cell r="C4073" t="str">
            <v>Placa comemorativa em aço inoxidável escovado</v>
          </cell>
          <cell r="D4073" t="str">
            <v>m²</v>
          </cell>
          <cell r="E4073">
            <v>6689.36</v>
          </cell>
          <cell r="F4073">
            <v>61.82</v>
          </cell>
          <cell r="G4073">
            <v>6751.18</v>
          </cell>
        </row>
        <row r="4074">
          <cell r="A4074" t="str">
            <v>97.02.036</v>
          </cell>
          <cell r="C4074" t="str">
            <v>Placa de identificação em PVC com texto em vinil</v>
          </cell>
          <cell r="D4074" t="str">
            <v>m²</v>
          </cell>
          <cell r="E4074">
            <v>384.36</v>
          </cell>
          <cell r="F4074">
            <v>61.82</v>
          </cell>
          <cell r="G4074">
            <v>446.18</v>
          </cell>
        </row>
        <row r="4075">
          <cell r="A4075" t="str">
            <v>97.02.190</v>
          </cell>
          <cell r="C4075" t="str">
            <v>Placa de identificação em acrílico com texto em vinil</v>
          </cell>
          <cell r="D4075" t="str">
            <v>m²</v>
          </cell>
          <cell r="E4075">
            <v>946.56</v>
          </cell>
          <cell r="F4075">
            <v>61.82</v>
          </cell>
          <cell r="G4075">
            <v>1008.38</v>
          </cell>
        </row>
        <row r="4076">
          <cell r="A4076" t="str">
            <v>97.02.193</v>
          </cell>
          <cell r="C4076" t="str">
            <v>Placa de sinalização em PVC fotoluminescente (200x200mm), com indicação de equipamentos de alarme, detecção e extinção de incêndio</v>
          </cell>
          <cell r="D4076" t="str">
            <v>un</v>
          </cell>
          <cell r="E4076">
            <v>7.22</v>
          </cell>
          <cell r="F4076">
            <v>4.49</v>
          </cell>
          <cell r="G4076">
            <v>11.71</v>
          </cell>
        </row>
        <row r="4077">
          <cell r="A4077" t="str">
            <v>97.02.194</v>
          </cell>
          <cell r="C4077" t="str">
            <v>Placa de sinalização em PVC fotoluminescente (150x150mm), com indicação de equipamentos de combate à incêndio e alarme</v>
          </cell>
          <cell r="D4077" t="str">
            <v>un</v>
          </cell>
          <cell r="E4077">
            <v>5.57</v>
          </cell>
          <cell r="F4077">
            <v>4.49</v>
          </cell>
          <cell r="G4077">
            <v>10.06</v>
          </cell>
        </row>
        <row r="4078">
          <cell r="A4078" t="str">
            <v>97.02.195</v>
          </cell>
          <cell r="C4078" t="str">
            <v>Placa de sinalização em PVC fotoluminescente (240x120mm), com indicação de rota de evacuação e saída de emergência</v>
          </cell>
          <cell r="D4078" t="str">
            <v>un</v>
          </cell>
          <cell r="E4078">
            <v>7.03</v>
          </cell>
          <cell r="F4078">
            <v>4.49</v>
          </cell>
          <cell r="G4078">
            <v>11.52</v>
          </cell>
        </row>
        <row r="4079">
          <cell r="A4079" t="str">
            <v>97.02.196</v>
          </cell>
          <cell r="C4079" t="str">
            <v>Placa de sinalização em PVC fotoluminescente, com identificação de pavimentos</v>
          </cell>
          <cell r="D4079" t="str">
            <v>un</v>
          </cell>
          <cell r="E4079">
            <v>6.71</v>
          </cell>
          <cell r="F4079">
            <v>4.49</v>
          </cell>
          <cell r="G4079">
            <v>11.2</v>
          </cell>
        </row>
        <row r="4080">
          <cell r="A4080" t="str">
            <v>97.02.197</v>
          </cell>
          <cell r="C4080" t="str">
            <v>Placa de sinalização em PVC, com indicação de alerta</v>
          </cell>
          <cell r="D4080" t="str">
            <v>un</v>
          </cell>
          <cell r="E4080">
            <v>6.57</v>
          </cell>
          <cell r="F4080">
            <v>4.49</v>
          </cell>
          <cell r="G4080">
            <v>11.06</v>
          </cell>
        </row>
        <row r="4081">
          <cell r="A4081" t="str">
            <v>97.02.198</v>
          </cell>
          <cell r="C4081" t="str">
            <v>Placa de sinalização em PVC, com indicação de proibição normativa</v>
          </cell>
          <cell r="D4081" t="str">
            <v>un</v>
          </cell>
          <cell r="E4081">
            <v>6.13</v>
          </cell>
          <cell r="F4081">
            <v>4.49</v>
          </cell>
          <cell r="G4081">
            <v>10.62</v>
          </cell>
        </row>
        <row r="4082">
          <cell r="A4082" t="str">
            <v>97.02.210</v>
          </cell>
          <cell r="C4082" t="str">
            <v>Placa de sinalização em PVC para ambientes</v>
          </cell>
          <cell r="D4082" t="str">
            <v>un</v>
          </cell>
          <cell r="E4082">
            <v>166.7</v>
          </cell>
          <cell r="F4082">
            <v>2.5499999999999998</v>
          </cell>
          <cell r="G4082">
            <v>169.25</v>
          </cell>
        </row>
        <row r="4083">
          <cell r="A4083" t="str">
            <v>97.03</v>
          </cell>
          <cell r="B4083" t="str">
            <v>Pintura de letras e pictogramas</v>
          </cell>
        </row>
        <row r="4084">
          <cell r="A4084" t="str">
            <v>97.03.010</v>
          </cell>
          <cell r="C4084" t="str">
            <v>Sinalização com pictograma em tinta acrílica</v>
          </cell>
          <cell r="D4084" t="str">
            <v>un</v>
          </cell>
          <cell r="E4084">
            <v>7.45</v>
          </cell>
          <cell r="F4084">
            <v>35.950000000000003</v>
          </cell>
          <cell r="G4084">
            <v>43.4</v>
          </cell>
        </row>
        <row r="4085">
          <cell r="A4085" t="str">
            <v>97.05</v>
          </cell>
          <cell r="B4085" t="str">
            <v>Placas, pórticos e sinalização viária</v>
          </cell>
        </row>
        <row r="4086">
          <cell r="A4086" t="str">
            <v>97.05.070</v>
          </cell>
          <cell r="C4086" t="str">
            <v>Manta de borracha para sinalização em estacionamento e proteção de coluna e parede, de 1000 x 750 mm e espessura 10 mm</v>
          </cell>
          <cell r="D4086" t="str">
            <v>un</v>
          </cell>
          <cell r="E4086">
            <v>82</v>
          </cell>
          <cell r="F4086">
            <v>5.26</v>
          </cell>
          <cell r="G4086">
            <v>87.26</v>
          </cell>
        </row>
        <row r="4087">
          <cell r="A4087" t="str">
            <v>97.05.080</v>
          </cell>
          <cell r="C4087" t="str">
            <v>Cantoneira de borracha para sinalização em estacionamento e proteção de coluna, de 750 x 100 x 100 mm e espessura 10 mm</v>
          </cell>
          <cell r="D4087" t="str">
            <v>un</v>
          </cell>
          <cell r="E4087">
            <v>26.88</v>
          </cell>
          <cell r="F4087">
            <v>1.08</v>
          </cell>
          <cell r="G4087">
            <v>27.96</v>
          </cell>
        </row>
        <row r="4088">
          <cell r="A4088" t="str">
            <v>97.05.130</v>
          </cell>
          <cell r="C4088" t="str">
            <v>Colocação de placa em suporte de madeira / metálico - solo</v>
          </cell>
          <cell r="D4088" t="str">
            <v>m²</v>
          </cell>
          <cell r="E4088">
            <v>41.24</v>
          </cell>
          <cell r="F4088">
            <v>0</v>
          </cell>
          <cell r="G4088">
            <v>41.24</v>
          </cell>
        </row>
        <row r="4089">
          <cell r="A4089" t="str">
            <v>97.05.140</v>
          </cell>
          <cell r="C4089" t="str">
            <v>Suporte de perfil metálico galvanizado</v>
          </cell>
          <cell r="D4089" t="str">
            <v>kg</v>
          </cell>
          <cell r="E4089">
            <v>15.98</v>
          </cell>
          <cell r="F4089">
            <v>0</v>
          </cell>
          <cell r="G4089">
            <v>15.98</v>
          </cell>
        </row>
        <row r="4090">
          <cell r="A4090" t="str">
            <v>98</v>
          </cell>
          <cell r="B4090" t="str">
            <v>ARQUITETURA DE INTERIORES</v>
          </cell>
        </row>
        <row r="4091">
          <cell r="A4091" t="str">
            <v>98.02</v>
          </cell>
          <cell r="B4091" t="str">
            <v>Mobiliário</v>
          </cell>
        </row>
        <row r="4092">
          <cell r="A4092" t="str">
            <v>98.02.210</v>
          </cell>
          <cell r="C4092" t="str">
            <v>Banco de madeira com encosto e pés em ferro fundido pintado</v>
          </cell>
          <cell r="D4092" t="str">
            <v>un</v>
          </cell>
          <cell r="E4092">
            <v>434.88</v>
          </cell>
          <cell r="F4092">
            <v>0</v>
          </cell>
          <cell r="G4092">
            <v>434.88</v>
          </cell>
        </row>
      </sheetData>
      <sheetData sheetId="7">
        <row r="2">
          <cell r="C2" t="str">
            <v xml:space="preserve">      COMPANHIA DE DESENVOLVIMENTO HABITACIONAL E URBANO</v>
          </cell>
        </row>
        <row r="3">
          <cell r="C3" t="str">
            <v>BOLETIM REFERENCIAL DE CUSTOS - TABELA DE SERVIÇOS</v>
          </cell>
        </row>
        <row r="4">
          <cell r="C4" t="str">
            <v>SEM DESONERAÇÃO (ONERADO)</v>
          </cell>
        </row>
        <row r="5">
          <cell r="G5" t="str">
            <v xml:space="preserve">VERSÃO 180 </v>
          </cell>
        </row>
        <row r="6">
          <cell r="G6" t="str">
            <v>Vigência: a partir de 03/11/20</v>
          </cell>
        </row>
        <row r="7">
          <cell r="D7" t="str">
            <v>BDI : 0,00 %</v>
          </cell>
          <cell r="F7" t="str">
            <v xml:space="preserve">L.S.: </v>
          </cell>
          <cell r="G7">
            <v>1.2823</v>
          </cell>
        </row>
        <row r="8">
          <cell r="A8" t="str">
            <v>Referência</v>
          </cell>
          <cell r="B8" t="str">
            <v xml:space="preserve"> Descrição</v>
          </cell>
          <cell r="D8" t="str">
            <v>Un</v>
          </cell>
          <cell r="E8" t="str">
            <v>Material</v>
          </cell>
          <cell r="F8" t="str">
            <v>Mão de Obra</v>
          </cell>
          <cell r="G8" t="str">
            <v>Custo Total</v>
          </cell>
        </row>
        <row r="9">
          <cell r="A9" t="str">
            <v>01</v>
          </cell>
          <cell r="B9" t="str">
            <v>SERVIÇO TÉCNICO ESPECIALIZADO</v>
          </cell>
        </row>
        <row r="10">
          <cell r="A10" t="str">
            <v>01.02</v>
          </cell>
          <cell r="B10" t="str">
            <v>Parecer técnico</v>
          </cell>
        </row>
        <row r="11">
          <cell r="A11" t="str">
            <v>01.02.071</v>
          </cell>
          <cell r="C11" t="str">
            <v>Parecer técnico de fundações, contenções e recomendações gerais, para empreendimentos com área construída até 1.000 m²</v>
          </cell>
          <cell r="D11" t="str">
            <v>un</v>
          </cell>
          <cell r="E11">
            <v>0</v>
          </cell>
          <cell r="F11">
            <v>4963.51</v>
          </cell>
          <cell r="G11">
            <v>4963.51</v>
          </cell>
        </row>
        <row r="12">
          <cell r="A12" t="str">
            <v>01.02.081</v>
          </cell>
          <cell r="C12" t="str">
            <v>Parecer técnico de fundações, contenções e recomendações gerais, para empreendimentos com área construída de 1.001 a 2.000 m²</v>
          </cell>
          <cell r="D12" t="str">
            <v>un</v>
          </cell>
          <cell r="E12">
            <v>0</v>
          </cell>
          <cell r="F12">
            <v>6600.52</v>
          </cell>
          <cell r="G12">
            <v>6600.52</v>
          </cell>
        </row>
        <row r="13">
          <cell r="A13" t="str">
            <v>01.02.091</v>
          </cell>
          <cell r="C13" t="str">
            <v>Parecer técnico de fundações, contenções e recomendações gerais, para empreendimentos com área construída de 2.001 a 5.000 m²</v>
          </cell>
          <cell r="D13" t="str">
            <v>un</v>
          </cell>
          <cell r="E13">
            <v>0</v>
          </cell>
          <cell r="F13">
            <v>11275.15</v>
          </cell>
          <cell r="G13">
            <v>11275.15</v>
          </cell>
        </row>
        <row r="14">
          <cell r="A14" t="str">
            <v>01.02.101</v>
          </cell>
          <cell r="C14" t="str">
            <v>Parecer técnico de fundações, contenções e recomendações gerais, para empreendimentos com área construída de 5.001 a 10.000 m²</v>
          </cell>
          <cell r="D14" t="str">
            <v>un</v>
          </cell>
          <cell r="E14">
            <v>0</v>
          </cell>
          <cell r="F14">
            <v>15459.57</v>
          </cell>
          <cell r="G14">
            <v>15459.57</v>
          </cell>
        </row>
        <row r="15">
          <cell r="A15" t="str">
            <v>01.02.111</v>
          </cell>
          <cell r="C15" t="str">
            <v>Parecer técnico de fundações, contenções e recomendações gerais, para empreendimentos com área construída acima de 10.000 m²</v>
          </cell>
          <cell r="D15" t="str">
            <v>un</v>
          </cell>
          <cell r="E15">
            <v>0</v>
          </cell>
          <cell r="F15">
            <v>18015.75</v>
          </cell>
          <cell r="G15">
            <v>18015.75</v>
          </cell>
        </row>
        <row r="16">
          <cell r="A16" t="str">
            <v>01.06</v>
          </cell>
          <cell r="B16" t="str">
            <v>Projeto de instalações elétricas</v>
          </cell>
        </row>
        <row r="17">
          <cell r="A17" t="str">
            <v>01.06.021</v>
          </cell>
          <cell r="C17" t="str">
            <v>Elaboração de projeto de adequação de entrada de energia elétrica junto a concessionária, com medição em baixa tensão e demanda até 75 kVA</v>
          </cell>
          <cell r="D17" t="str">
            <v>un</v>
          </cell>
          <cell r="E17">
            <v>0</v>
          </cell>
          <cell r="F17">
            <v>6564.04</v>
          </cell>
          <cell r="G17">
            <v>6564.04</v>
          </cell>
        </row>
        <row r="18">
          <cell r="A18" t="str">
            <v>01.06.031</v>
          </cell>
          <cell r="C18" t="str">
            <v>Elaboração de projeto de adequação de entrada de energia elétrica junto a concessionária, com medição em média tensão, subestação simplificada e demanda de 75 kVA a 300 kVA</v>
          </cell>
          <cell r="D18" t="str">
            <v>un</v>
          </cell>
          <cell r="E18">
            <v>0</v>
          </cell>
          <cell r="F18">
            <v>11118.1</v>
          </cell>
          <cell r="G18">
            <v>11118.1</v>
          </cell>
        </row>
        <row r="19">
          <cell r="A19" t="str">
            <v>01.06.032</v>
          </cell>
          <cell r="C19" t="str">
            <v>Elaboração de projeto de adequação de entrada de energia elétrica junto a concessionária, com medição em média tensão e demanda de 75 kVA a 300 kVA</v>
          </cell>
          <cell r="D19" t="str">
            <v>un</v>
          </cell>
          <cell r="E19">
            <v>0</v>
          </cell>
          <cell r="F19">
            <v>15044.96</v>
          </cell>
          <cell r="G19">
            <v>15044.96</v>
          </cell>
        </row>
        <row r="20">
          <cell r="A20" t="str">
            <v>01.06.041</v>
          </cell>
          <cell r="C20" t="str">
            <v>Elaboração de projeto de adequação de entrada de energia elétrica junto a concessionária, com medição em média tensão e demanda acima de 300 kVA a 2 MVA</v>
          </cell>
          <cell r="D20" t="str">
            <v>un</v>
          </cell>
          <cell r="E20">
            <v>0</v>
          </cell>
          <cell r="F20">
            <v>20011.599999999999</v>
          </cell>
          <cell r="G20">
            <v>20011.599999999999</v>
          </cell>
        </row>
        <row r="21">
          <cell r="A21" t="str">
            <v>01.17</v>
          </cell>
          <cell r="B21" t="str">
            <v>Projeto executivo</v>
          </cell>
        </row>
        <row r="22">
          <cell r="A22" t="str">
            <v>01.17.031</v>
          </cell>
          <cell r="C22" t="str">
            <v>Projeto executivo de arquitetura em formato A1</v>
          </cell>
          <cell r="D22" t="str">
            <v>un</v>
          </cell>
          <cell r="E22">
            <v>0</v>
          </cell>
          <cell r="F22">
            <v>2545.85</v>
          </cell>
          <cell r="G22">
            <v>2545.85</v>
          </cell>
        </row>
        <row r="23">
          <cell r="A23" t="str">
            <v>01.17.041</v>
          </cell>
          <cell r="C23" t="str">
            <v>Projeto executivo de arquitetura em formato A0</v>
          </cell>
          <cell r="D23" t="str">
            <v>un</v>
          </cell>
          <cell r="E23">
            <v>0</v>
          </cell>
          <cell r="F23">
            <v>3431.92</v>
          </cell>
          <cell r="G23">
            <v>3431.92</v>
          </cell>
        </row>
        <row r="24">
          <cell r="A24" t="str">
            <v>01.17.051</v>
          </cell>
          <cell r="C24" t="str">
            <v>Projeto executivo de estrutura em formato A1</v>
          </cell>
          <cell r="D24" t="str">
            <v>un</v>
          </cell>
          <cell r="E24">
            <v>0</v>
          </cell>
          <cell r="F24">
            <v>1877.35</v>
          </cell>
          <cell r="G24">
            <v>1877.35</v>
          </cell>
        </row>
        <row r="25">
          <cell r="A25" t="str">
            <v>01.17.061</v>
          </cell>
          <cell r="C25" t="str">
            <v>Projeto executivo de estrutura em formato A0</v>
          </cell>
          <cell r="D25" t="str">
            <v>un</v>
          </cell>
          <cell r="E25">
            <v>0</v>
          </cell>
          <cell r="F25">
            <v>2562.88</v>
          </cell>
          <cell r="G25">
            <v>2562.88</v>
          </cell>
        </row>
        <row r="26">
          <cell r="A26" t="str">
            <v>01.17.071</v>
          </cell>
          <cell r="C26" t="str">
            <v>Projeto executivo de instalações hidráulicas em formato A1</v>
          </cell>
          <cell r="D26" t="str">
            <v>un</v>
          </cell>
          <cell r="E26">
            <v>0</v>
          </cell>
          <cell r="F26">
            <v>805.53</v>
          </cell>
          <cell r="G26">
            <v>805.53</v>
          </cell>
        </row>
        <row r="27">
          <cell r="A27" t="str">
            <v>01.17.081</v>
          </cell>
          <cell r="C27" t="str">
            <v>Projeto executivo de instalações hidráulicas em formato A0</v>
          </cell>
          <cell r="D27" t="str">
            <v>un</v>
          </cell>
          <cell r="E27">
            <v>0</v>
          </cell>
          <cell r="F27">
            <v>1070.6500000000001</v>
          </cell>
          <cell r="G27">
            <v>1070.6500000000001</v>
          </cell>
        </row>
        <row r="28">
          <cell r="A28" t="str">
            <v>01.17.111</v>
          </cell>
          <cell r="C28" t="str">
            <v>Projeto executivo de instalações elétricas em formato A1</v>
          </cell>
          <cell r="D28" t="str">
            <v>un</v>
          </cell>
          <cell r="E28">
            <v>0</v>
          </cell>
          <cell r="F28">
            <v>898.21</v>
          </cell>
          <cell r="G28">
            <v>898.21</v>
          </cell>
        </row>
        <row r="29">
          <cell r="A29" t="str">
            <v>01.17.121</v>
          </cell>
          <cell r="C29" t="str">
            <v>Projeto executivo de instalações elétricas em formato A0</v>
          </cell>
          <cell r="D29" t="str">
            <v>un</v>
          </cell>
          <cell r="E29">
            <v>0</v>
          </cell>
          <cell r="F29">
            <v>1243.57</v>
          </cell>
          <cell r="G29">
            <v>1243.57</v>
          </cell>
        </row>
        <row r="30">
          <cell r="A30" t="str">
            <v>01.17.151</v>
          </cell>
          <cell r="C30" t="str">
            <v>Projeto executivo de climatização em formato A1</v>
          </cell>
          <cell r="D30" t="str">
            <v>un</v>
          </cell>
          <cell r="E30">
            <v>0</v>
          </cell>
          <cell r="F30">
            <v>1734.29</v>
          </cell>
          <cell r="G30">
            <v>1734.29</v>
          </cell>
        </row>
        <row r="31">
          <cell r="A31" t="str">
            <v>01.17.161</v>
          </cell>
          <cell r="C31" t="str">
            <v>Projeto executivo de climatização em formato A0</v>
          </cell>
          <cell r="D31" t="str">
            <v>un</v>
          </cell>
          <cell r="E31">
            <v>0</v>
          </cell>
          <cell r="F31">
            <v>2363.1799999999998</v>
          </cell>
          <cell r="G31">
            <v>2363.1799999999998</v>
          </cell>
        </row>
        <row r="32">
          <cell r="A32" t="str">
            <v>01.17.171</v>
          </cell>
          <cell r="C32" t="str">
            <v>Projeto executivo de chuveiros automáticos em formato A1</v>
          </cell>
          <cell r="D32" t="str">
            <v>un</v>
          </cell>
          <cell r="E32">
            <v>0</v>
          </cell>
          <cell r="F32">
            <v>1459.57</v>
          </cell>
          <cell r="G32">
            <v>1459.57</v>
          </cell>
        </row>
        <row r="33">
          <cell r="A33" t="str">
            <v>01.17.181</v>
          </cell>
          <cell r="C33" t="str">
            <v>Projeto executivo de chuveiros automáticos em formato A0</v>
          </cell>
          <cell r="D33" t="str">
            <v>un</v>
          </cell>
          <cell r="E33">
            <v>0</v>
          </cell>
          <cell r="F33">
            <v>1887.76</v>
          </cell>
          <cell r="G33">
            <v>1887.76</v>
          </cell>
        </row>
        <row r="34">
          <cell r="A34" t="str">
            <v>01.20</v>
          </cell>
          <cell r="B34" t="str">
            <v>Levantamento topográfico e geofísico</v>
          </cell>
        </row>
        <row r="35">
          <cell r="A35" t="str">
            <v>01.20.010</v>
          </cell>
          <cell r="C35" t="str">
            <v>Taxa de mobilização e desmobilização de equipamentos para execução de levantamento topográfico</v>
          </cell>
          <cell r="D35" t="str">
            <v>tx</v>
          </cell>
          <cell r="E35">
            <v>1153.28</v>
          </cell>
          <cell r="F35">
            <v>0</v>
          </cell>
          <cell r="G35">
            <v>1153.28</v>
          </cell>
        </row>
        <row r="36">
          <cell r="A36" t="str">
            <v>01.20.691</v>
          </cell>
          <cell r="C36" t="str">
            <v>Levantamento planimétrico cadastral com áreas ocupadas predominantemente por comunidades - área até 20.000 m² (mínimo de 3.500 m²)</v>
          </cell>
          <cell r="D36" t="str">
            <v>m²</v>
          </cell>
          <cell r="E36">
            <v>0.31</v>
          </cell>
          <cell r="F36">
            <v>0.42</v>
          </cell>
          <cell r="G36">
            <v>0.73</v>
          </cell>
        </row>
        <row r="37">
          <cell r="A37" t="str">
            <v>01.20.701</v>
          </cell>
          <cell r="C37" t="str">
            <v>Levantamento planimétrico cadastral com áreas ocupadas predominantemente por comunidades - área acima de 20.000 m² até 200.000 m²</v>
          </cell>
          <cell r="D37" t="str">
            <v>m²</v>
          </cell>
          <cell r="E37">
            <v>0.25</v>
          </cell>
          <cell r="F37">
            <v>0.33</v>
          </cell>
          <cell r="G37">
            <v>0.57999999999999996</v>
          </cell>
        </row>
        <row r="38">
          <cell r="A38" t="str">
            <v>01.20.711</v>
          </cell>
          <cell r="C38" t="str">
            <v>Levantamento planimétrico cadastral com áreas ocupadas predominantemente por comunidades - área acima de 200.000 m²</v>
          </cell>
          <cell r="D38" t="str">
            <v>m²</v>
          </cell>
          <cell r="E38">
            <v>0.2</v>
          </cell>
          <cell r="F38">
            <v>0.27</v>
          </cell>
          <cell r="G38">
            <v>0.47</v>
          </cell>
        </row>
        <row r="39">
          <cell r="A39" t="str">
            <v>01.20.721</v>
          </cell>
          <cell r="C39" t="str">
            <v>Levantamento planimétrico cadastral com áreas até 50% de ocupação - área até 20.000 m² (mínimo de 3.500 m²)</v>
          </cell>
          <cell r="D39" t="str">
            <v>m²</v>
          </cell>
          <cell r="E39">
            <v>0.28000000000000003</v>
          </cell>
          <cell r="F39">
            <v>0.37</v>
          </cell>
          <cell r="G39">
            <v>0.65</v>
          </cell>
        </row>
        <row r="40">
          <cell r="A40" t="str">
            <v>01.20.731</v>
          </cell>
          <cell r="C40" t="str">
            <v>Levantamento planimétrico cadastral com áreas até 50% de ocupação - área acima de 20.000 m² até 200.000 m²</v>
          </cell>
          <cell r="D40" t="str">
            <v>m²</v>
          </cell>
          <cell r="E40">
            <v>0.13</v>
          </cell>
          <cell r="F40">
            <v>0.39</v>
          </cell>
          <cell r="G40">
            <v>0.52</v>
          </cell>
        </row>
        <row r="41">
          <cell r="A41" t="str">
            <v>01.20.741</v>
          </cell>
          <cell r="C41" t="str">
            <v>Levantamento planimétrico cadastral com áreas até 50% de ocupação - área acima de 200.000 m²</v>
          </cell>
          <cell r="D41" t="str">
            <v>m²</v>
          </cell>
          <cell r="E41">
            <v>0.18</v>
          </cell>
          <cell r="F41">
            <v>0.23</v>
          </cell>
          <cell r="G41">
            <v>0.41</v>
          </cell>
        </row>
        <row r="42">
          <cell r="A42" t="str">
            <v>01.20.751</v>
          </cell>
          <cell r="C42" t="str">
            <v>Levantamento planimétrico cadastral com áreas acima de 50% de ocupação - área até 20.000 m² (mínimo de 4.000 m²)</v>
          </cell>
          <cell r="D42" t="str">
            <v>m²</v>
          </cell>
          <cell r="E42">
            <v>0.25</v>
          </cell>
          <cell r="F42">
            <v>0.33</v>
          </cell>
          <cell r="G42">
            <v>0.57999999999999996</v>
          </cell>
        </row>
        <row r="43">
          <cell r="A43" t="str">
            <v>01.20.761</v>
          </cell>
          <cell r="C43" t="str">
            <v>Levantamento planimétrico cadastral com áreas acima de 50% de ocupação - área acima de 20.000 m² até 200.000 m²</v>
          </cell>
          <cell r="D43" t="str">
            <v>m²</v>
          </cell>
          <cell r="E43">
            <v>0.21</v>
          </cell>
          <cell r="F43">
            <v>0.28999999999999998</v>
          </cell>
          <cell r="G43">
            <v>0.5</v>
          </cell>
        </row>
        <row r="44">
          <cell r="A44" t="str">
            <v>01.20.771</v>
          </cell>
          <cell r="C44" t="str">
            <v>Levantamento planimétrico cadastral com áreas acima de 50% de ocupação - área acima de 200.000 m²</v>
          </cell>
          <cell r="D44" t="str">
            <v>m²</v>
          </cell>
          <cell r="E44">
            <v>0.2</v>
          </cell>
          <cell r="F44">
            <v>0.27</v>
          </cell>
          <cell r="G44">
            <v>0.47</v>
          </cell>
        </row>
        <row r="45">
          <cell r="A45" t="str">
            <v>01.20.781</v>
          </cell>
          <cell r="C45" t="str">
            <v>Levantamento planialtimétrico cadastral com áreas ocupadas predominantemente por comunidades - área até 20.000 m² (mínimo de 3.500 m²)</v>
          </cell>
          <cell r="D45" t="str">
            <v>m²</v>
          </cell>
          <cell r="E45">
            <v>0.34</v>
          </cell>
          <cell r="F45">
            <v>0.45</v>
          </cell>
          <cell r="G45">
            <v>0.79</v>
          </cell>
        </row>
        <row r="46">
          <cell r="A46" t="str">
            <v>01.20.791</v>
          </cell>
          <cell r="C46" t="str">
            <v>Levantamento planialtimétrico cadastral com áreas ocupadas predominantemente por comunidades - área acima de 20.000 m² até 200.000 m²</v>
          </cell>
          <cell r="D46" t="str">
            <v>m²</v>
          </cell>
          <cell r="E46">
            <v>0.27</v>
          </cell>
          <cell r="F46">
            <v>0.37</v>
          </cell>
          <cell r="G46">
            <v>0.64</v>
          </cell>
        </row>
        <row r="47">
          <cell r="A47" t="str">
            <v>01.20.801</v>
          </cell>
          <cell r="C47" t="str">
            <v>Levantamento planialtimétrico cadastral com áreas ocupadas predominantemente por comunidades - área acima de 200.000 m²</v>
          </cell>
          <cell r="D47" t="str">
            <v>m²</v>
          </cell>
          <cell r="E47">
            <v>0.21</v>
          </cell>
          <cell r="F47">
            <v>0.28999999999999998</v>
          </cell>
          <cell r="G47">
            <v>0.5</v>
          </cell>
        </row>
        <row r="48">
          <cell r="A48" t="str">
            <v>01.20.811</v>
          </cell>
          <cell r="C48" t="str">
            <v>Levantamento planialtimétrico cadastral com áreas até 50% de ocupação - área até 20.000 m² (mínimo de 4.000 m²)</v>
          </cell>
          <cell r="D48" t="str">
            <v>m²</v>
          </cell>
          <cell r="E48">
            <v>0.28999999999999998</v>
          </cell>
          <cell r="F48">
            <v>0.37</v>
          </cell>
          <cell r="G48">
            <v>0.66</v>
          </cell>
        </row>
        <row r="49">
          <cell r="A49" t="str">
            <v>01.20.821</v>
          </cell>
          <cell r="C49" t="str">
            <v>Levantamento planialtimétrico cadastral com áreas até 50% de ocupação - área acima de 20.000 m² até 200.000 m²</v>
          </cell>
          <cell r="D49" t="str">
            <v>m²</v>
          </cell>
          <cell r="E49">
            <v>0.23</v>
          </cell>
          <cell r="F49">
            <v>0.31</v>
          </cell>
          <cell r="G49">
            <v>0.54</v>
          </cell>
        </row>
        <row r="50">
          <cell r="A50" t="str">
            <v>01.20.831</v>
          </cell>
          <cell r="C50" t="str">
            <v>Levantamento planialtimétrico cadastral com áreas até 50% de ocupação - área acima de 200.000 m²</v>
          </cell>
          <cell r="D50" t="str">
            <v>m²</v>
          </cell>
          <cell r="E50">
            <v>0.2</v>
          </cell>
          <cell r="F50">
            <v>0.26</v>
          </cell>
          <cell r="G50">
            <v>0.46</v>
          </cell>
        </row>
        <row r="51">
          <cell r="A51" t="str">
            <v>01.20.841</v>
          </cell>
          <cell r="C51" t="str">
            <v>Levantamento planialtimétrico cadastral com áreas acima de 50% de ocupação - área até 20.000 m² (mínimo de 3.500 m²)</v>
          </cell>
          <cell r="D51" t="str">
            <v>m²</v>
          </cell>
          <cell r="E51">
            <v>0.33</v>
          </cell>
          <cell r="F51">
            <v>0.44</v>
          </cell>
          <cell r="G51">
            <v>0.77</v>
          </cell>
        </row>
        <row r="52">
          <cell r="A52" t="str">
            <v>01.20.851</v>
          </cell>
          <cell r="C52" t="str">
            <v>Levantamento planialtimétrico cadastral com áreas acima de 50% de ocupação - área acima de 20.000 m² até 200.000 m²</v>
          </cell>
          <cell r="D52" t="str">
            <v>m²</v>
          </cell>
          <cell r="E52">
            <v>0.22</v>
          </cell>
          <cell r="F52">
            <v>0.28999999999999998</v>
          </cell>
          <cell r="G52">
            <v>0.51</v>
          </cell>
        </row>
        <row r="53">
          <cell r="A53" t="str">
            <v>01.20.861</v>
          </cell>
          <cell r="C53" t="str">
            <v>Levantamento planialtimétrico cadastral com áreas acima de 50% de ocupação - área acima de 200.000 m²</v>
          </cell>
          <cell r="D53" t="str">
            <v>m²</v>
          </cell>
          <cell r="E53">
            <v>0.13</v>
          </cell>
          <cell r="F53">
            <v>0.31</v>
          </cell>
          <cell r="G53">
            <v>0.44</v>
          </cell>
        </row>
        <row r="54">
          <cell r="A54" t="str">
            <v>01.20.871</v>
          </cell>
          <cell r="C54" t="str">
            <v>Levantamento planialtimétrico cadastral em área rural até 2 alqueires (mínimo de 10.000 m²)</v>
          </cell>
          <cell r="D54" t="str">
            <v>m²</v>
          </cell>
          <cell r="E54">
            <v>0.14000000000000001</v>
          </cell>
          <cell r="F54">
            <v>0.17</v>
          </cell>
          <cell r="G54">
            <v>0.31</v>
          </cell>
        </row>
        <row r="55">
          <cell r="A55" t="str">
            <v>01.20.881</v>
          </cell>
          <cell r="C55" t="str">
            <v>Levantamento planialtimétrico cadastral em área rural acima de 2 até 5 alqueires</v>
          </cell>
          <cell r="D55" t="str">
            <v>m²</v>
          </cell>
          <cell r="E55">
            <v>0.1</v>
          </cell>
          <cell r="F55">
            <v>0.14000000000000001</v>
          </cell>
          <cell r="G55">
            <v>0.24</v>
          </cell>
        </row>
        <row r="56">
          <cell r="A56" t="str">
            <v>01.20.891</v>
          </cell>
          <cell r="C56" t="str">
            <v>Levantamento planialtimétrico cadastral em área rural acima de 5 até 10 alqueires</v>
          </cell>
          <cell r="D56" t="str">
            <v>m²</v>
          </cell>
          <cell r="E56">
            <v>0.08</v>
          </cell>
          <cell r="F56">
            <v>0.11</v>
          </cell>
          <cell r="G56">
            <v>0.19</v>
          </cell>
        </row>
        <row r="57">
          <cell r="A57" t="str">
            <v>01.20.901</v>
          </cell>
          <cell r="C57" t="str">
            <v>Levantamento planialtimétrico cadastral em área rural acima de 10 alqueires</v>
          </cell>
          <cell r="D57" t="str">
            <v>m²</v>
          </cell>
          <cell r="E57">
            <v>7.0000000000000007E-2</v>
          </cell>
          <cell r="F57">
            <v>0.1</v>
          </cell>
          <cell r="G57">
            <v>0.17</v>
          </cell>
        </row>
        <row r="58">
          <cell r="A58" t="str">
            <v>01.20.911</v>
          </cell>
          <cell r="C58" t="str">
            <v>Transporte de referência de nível (RN) - classe IIN (mínimo de 2 km)</v>
          </cell>
          <cell r="D58" t="str">
            <v>km</v>
          </cell>
          <cell r="E58">
            <v>510.3</v>
          </cell>
          <cell r="F58">
            <v>535.57000000000005</v>
          </cell>
          <cell r="G58">
            <v>1045.8699999999999</v>
          </cell>
        </row>
        <row r="59">
          <cell r="A59" t="str">
            <v>01.20.921</v>
          </cell>
          <cell r="C59" t="str">
            <v>Implantação de marcos através de levantamento com GPS (mínimo de 3 marcos)</v>
          </cell>
          <cell r="D59" t="str">
            <v>un</v>
          </cell>
          <cell r="E59">
            <v>583.07000000000005</v>
          </cell>
          <cell r="F59">
            <v>366.09</v>
          </cell>
          <cell r="G59">
            <v>949.16</v>
          </cell>
        </row>
        <row r="60">
          <cell r="A60" t="str">
            <v>01.21</v>
          </cell>
          <cell r="B60" t="str">
            <v>Estudo geotécnico (sondagem)</v>
          </cell>
        </row>
        <row r="61">
          <cell r="A61" t="str">
            <v>01.21.010</v>
          </cell>
          <cell r="C61" t="str">
            <v>Taxa de mobilização e desmobilização de equipamentos para execução de sondagem</v>
          </cell>
          <cell r="D61" t="str">
            <v>tx</v>
          </cell>
          <cell r="E61">
            <v>883.84</v>
          </cell>
          <cell r="F61">
            <v>0</v>
          </cell>
          <cell r="G61">
            <v>883.84</v>
          </cell>
        </row>
        <row r="62">
          <cell r="A62" t="str">
            <v>01.21.090</v>
          </cell>
          <cell r="C62" t="str">
            <v>Taxa de mobilização e desmobilização de equipamentos para execução de sondagem rotativa</v>
          </cell>
          <cell r="D62" t="str">
            <v>tx</v>
          </cell>
          <cell r="E62">
            <v>4540.0600000000004</v>
          </cell>
          <cell r="F62">
            <v>0</v>
          </cell>
          <cell r="G62">
            <v>4540.0600000000004</v>
          </cell>
        </row>
        <row r="63">
          <cell r="A63" t="str">
            <v>01.21.100</v>
          </cell>
          <cell r="C63" t="str">
            <v>Sondagem do terreno a trado</v>
          </cell>
          <cell r="D63" t="str">
            <v>m</v>
          </cell>
          <cell r="E63">
            <v>74.290000000000006</v>
          </cell>
          <cell r="F63">
            <v>0</v>
          </cell>
          <cell r="G63">
            <v>74.290000000000006</v>
          </cell>
        </row>
        <row r="64">
          <cell r="A64" t="str">
            <v>01.21.110</v>
          </cell>
          <cell r="C64" t="str">
            <v>Sondagem do terreno à percussão (mínimo de 30 m)</v>
          </cell>
          <cell r="D64" t="str">
            <v>m</v>
          </cell>
          <cell r="E64">
            <v>79.47</v>
          </cell>
          <cell r="F64">
            <v>0</v>
          </cell>
          <cell r="G64">
            <v>79.47</v>
          </cell>
        </row>
        <row r="65">
          <cell r="A65" t="str">
            <v>01.21.120</v>
          </cell>
          <cell r="C65" t="str">
            <v>Sondagem do terreno rotativa em solo</v>
          </cell>
          <cell r="D65" t="str">
            <v>m</v>
          </cell>
          <cell r="E65">
            <v>306.77999999999997</v>
          </cell>
          <cell r="F65">
            <v>0</v>
          </cell>
          <cell r="G65">
            <v>306.77999999999997</v>
          </cell>
        </row>
        <row r="66">
          <cell r="A66" t="str">
            <v>01.21.130</v>
          </cell>
          <cell r="C66" t="str">
            <v>Sondagem do terreno rotativa em rocha</v>
          </cell>
          <cell r="D66" t="str">
            <v>m</v>
          </cell>
          <cell r="E66">
            <v>601.54</v>
          </cell>
          <cell r="F66">
            <v>0</v>
          </cell>
          <cell r="G66">
            <v>601.54</v>
          </cell>
        </row>
        <row r="67">
          <cell r="A67" t="str">
            <v>01.21.140</v>
          </cell>
          <cell r="C67" t="str">
            <v>Sondagem do terreno à percussão com a utilização de torquímetro (mínimo de 30 m)</v>
          </cell>
          <cell r="D67" t="str">
            <v>m</v>
          </cell>
          <cell r="E67">
            <v>76.61</v>
          </cell>
          <cell r="F67">
            <v>0</v>
          </cell>
          <cell r="G67">
            <v>76.61</v>
          </cell>
        </row>
        <row r="68">
          <cell r="A68" t="str">
            <v>01.23</v>
          </cell>
          <cell r="B68" t="str">
            <v>Tratamento, recuperação e trabalhos especiais em concreto</v>
          </cell>
        </row>
        <row r="69">
          <cell r="A69" t="str">
            <v>01.23.010</v>
          </cell>
          <cell r="C69" t="str">
            <v>Taxa de mobilização e desmobilização de equipamentos para execução de corte em concreto armado</v>
          </cell>
          <cell r="D69" t="str">
            <v>tx</v>
          </cell>
          <cell r="E69">
            <v>319.39999999999998</v>
          </cell>
          <cell r="F69">
            <v>0</v>
          </cell>
          <cell r="G69">
            <v>319.39999999999998</v>
          </cell>
        </row>
        <row r="70">
          <cell r="A70" t="str">
            <v>01.23.020</v>
          </cell>
          <cell r="C70" t="str">
            <v>Limpeza de armadura com escova de aço</v>
          </cell>
          <cell r="D70" t="str">
            <v>m²</v>
          </cell>
          <cell r="E70">
            <v>2.13</v>
          </cell>
          <cell r="F70">
            <v>4.83</v>
          </cell>
          <cell r="G70">
            <v>6.96</v>
          </cell>
        </row>
        <row r="71">
          <cell r="A71" t="str">
            <v>01.23.030</v>
          </cell>
          <cell r="C71" t="str">
            <v>Preparo de ponte de aderência com adesivo a base de epóxi</v>
          </cell>
          <cell r="D71" t="str">
            <v>m²</v>
          </cell>
          <cell r="E71">
            <v>86.03</v>
          </cell>
          <cell r="F71">
            <v>35.67</v>
          </cell>
          <cell r="G71">
            <v>121.7</v>
          </cell>
        </row>
        <row r="72">
          <cell r="A72" t="str">
            <v>01.23.040</v>
          </cell>
          <cell r="C72" t="str">
            <v>Tratamento de armadura com produto anticorrosivo a base de zinco</v>
          </cell>
          <cell r="D72" t="str">
            <v>m²</v>
          </cell>
          <cell r="E72">
            <v>15.32</v>
          </cell>
          <cell r="F72">
            <v>31.18</v>
          </cell>
          <cell r="G72">
            <v>46.5</v>
          </cell>
        </row>
        <row r="73">
          <cell r="A73" t="str">
            <v>01.23.060</v>
          </cell>
          <cell r="C73" t="str">
            <v>Corte de concreto deteriorado inclusive remoção dos detritos</v>
          </cell>
          <cell r="D73" t="str">
            <v>m²</v>
          </cell>
          <cell r="E73">
            <v>0</v>
          </cell>
          <cell r="F73">
            <v>24.14</v>
          </cell>
          <cell r="G73">
            <v>24.14</v>
          </cell>
        </row>
        <row r="74">
          <cell r="A74" t="str">
            <v>01.23.070</v>
          </cell>
          <cell r="C74" t="str">
            <v>Demarcação de área com disco de corte diamantado</v>
          </cell>
          <cell r="D74" t="str">
            <v>m</v>
          </cell>
          <cell r="E74">
            <v>0.56000000000000005</v>
          </cell>
          <cell r="F74">
            <v>3.57</v>
          </cell>
          <cell r="G74">
            <v>4.13</v>
          </cell>
        </row>
        <row r="75">
          <cell r="A75" t="str">
            <v>01.23.100</v>
          </cell>
          <cell r="C75" t="str">
            <v>Demolição de concreto armado com preservação de armadura, para reforço e recuperação estrutural</v>
          </cell>
          <cell r="D75" t="str">
            <v>m³</v>
          </cell>
          <cell r="E75">
            <v>0</v>
          </cell>
          <cell r="F75">
            <v>364.28</v>
          </cell>
          <cell r="G75">
            <v>364.28</v>
          </cell>
        </row>
        <row r="76">
          <cell r="A76" t="str">
            <v>01.23.140</v>
          </cell>
          <cell r="C76" t="str">
            <v>Furação de 1 1/4" em concreto armado</v>
          </cell>
          <cell r="D76" t="str">
            <v>m</v>
          </cell>
          <cell r="E76">
            <v>156.91999999999999</v>
          </cell>
          <cell r="F76">
            <v>0</v>
          </cell>
          <cell r="G76">
            <v>156.91999999999999</v>
          </cell>
        </row>
        <row r="77">
          <cell r="A77" t="str">
            <v>01.23.150</v>
          </cell>
          <cell r="C77" t="str">
            <v>Furação de 1 1/2" em concreto armado</v>
          </cell>
          <cell r="D77" t="str">
            <v>m</v>
          </cell>
          <cell r="E77">
            <v>166.01</v>
          </cell>
          <cell r="F77">
            <v>0</v>
          </cell>
          <cell r="G77">
            <v>166.01</v>
          </cell>
        </row>
        <row r="78">
          <cell r="A78" t="str">
            <v>01.23.160</v>
          </cell>
          <cell r="C78" t="str">
            <v>Furação de 2 1/4" em concreto armado</v>
          </cell>
          <cell r="D78" t="str">
            <v>m</v>
          </cell>
          <cell r="E78">
            <v>205.52</v>
          </cell>
          <cell r="F78">
            <v>0</v>
          </cell>
          <cell r="G78">
            <v>205.52</v>
          </cell>
        </row>
        <row r="79">
          <cell r="A79" t="str">
            <v>01.23.190</v>
          </cell>
          <cell r="C79" t="str">
            <v>Furação de 2 1/2" em concreto armado</v>
          </cell>
          <cell r="D79" t="str">
            <v>m</v>
          </cell>
          <cell r="E79">
            <v>212.62</v>
          </cell>
          <cell r="F79">
            <v>0</v>
          </cell>
          <cell r="G79">
            <v>212.62</v>
          </cell>
        </row>
        <row r="80">
          <cell r="A80" t="str">
            <v>01.23.200</v>
          </cell>
          <cell r="C80" t="str">
            <v>Taxa de mobilização e desmobilização de equipamentos para execução de perfuração em concreto</v>
          </cell>
          <cell r="D80" t="str">
            <v>tx</v>
          </cell>
          <cell r="E80">
            <v>203.69</v>
          </cell>
          <cell r="F80">
            <v>0</v>
          </cell>
          <cell r="G80">
            <v>203.69</v>
          </cell>
        </row>
        <row r="81">
          <cell r="A81" t="str">
            <v>01.23.221</v>
          </cell>
          <cell r="C81" t="str">
            <v>Furação para até 10mm x 100mm em concreto armado, inclusive colagem de armadura (para até 8mm)</v>
          </cell>
          <cell r="D81" t="str">
            <v>un</v>
          </cell>
          <cell r="E81">
            <v>6.86</v>
          </cell>
          <cell r="F81">
            <v>0</v>
          </cell>
          <cell r="G81">
            <v>6.86</v>
          </cell>
        </row>
        <row r="82">
          <cell r="A82" t="str">
            <v>01.23.222</v>
          </cell>
          <cell r="C82" t="str">
            <v>Furação para 12,5mm x 100mm em concreto armado, inclusive colagem de armadura (para 10mm)</v>
          </cell>
          <cell r="D82" t="str">
            <v>un</v>
          </cell>
          <cell r="E82">
            <v>7.66</v>
          </cell>
          <cell r="F82">
            <v>0</v>
          </cell>
          <cell r="G82">
            <v>7.66</v>
          </cell>
        </row>
        <row r="83">
          <cell r="A83" t="str">
            <v>01.23.223</v>
          </cell>
          <cell r="C83" t="str">
            <v>Furação para 16mm x 100mm em concreto armado, inclusive colagem de armadura (para 12,5mm)</v>
          </cell>
          <cell r="D83" t="str">
            <v>un</v>
          </cell>
          <cell r="E83">
            <v>9.51</v>
          </cell>
          <cell r="F83">
            <v>0</v>
          </cell>
          <cell r="G83">
            <v>9.51</v>
          </cell>
        </row>
        <row r="84">
          <cell r="A84" t="str">
            <v>01.23.231</v>
          </cell>
          <cell r="C84" t="str">
            <v>Furação para até 10mm x 150mm em concreto armado, inclusive colagem de armadura (para até 8mm)</v>
          </cell>
          <cell r="D84" t="str">
            <v>un</v>
          </cell>
          <cell r="E84">
            <v>9.82</v>
          </cell>
          <cell r="F84">
            <v>0</v>
          </cell>
          <cell r="G84">
            <v>9.82</v>
          </cell>
        </row>
        <row r="85">
          <cell r="A85" t="str">
            <v>01.23.232</v>
          </cell>
          <cell r="C85" t="str">
            <v>Furação para 12,5mm x 150mm em concreto armado, inclusive colagem de armadura (para 10mm)</v>
          </cell>
          <cell r="D85" t="str">
            <v>un</v>
          </cell>
          <cell r="E85">
            <v>11.62</v>
          </cell>
          <cell r="F85">
            <v>0</v>
          </cell>
          <cell r="G85">
            <v>11.62</v>
          </cell>
        </row>
        <row r="86">
          <cell r="A86" t="str">
            <v>01.23.233</v>
          </cell>
          <cell r="C86" t="str">
            <v>Furação para 16mm x 150mm em concreto armado, inclusive colagem de armadura (para 12,5mm)</v>
          </cell>
          <cell r="D86" t="str">
            <v>un</v>
          </cell>
          <cell r="E86">
            <v>15.12</v>
          </cell>
          <cell r="F86">
            <v>0</v>
          </cell>
          <cell r="G86">
            <v>15.12</v>
          </cell>
        </row>
        <row r="87">
          <cell r="A87" t="str">
            <v>01.23.234</v>
          </cell>
          <cell r="C87" t="str">
            <v>Furação para 20mm x 150mm em concreto armado, inclusive colagem de armadura (para 16mm)</v>
          </cell>
          <cell r="D87" t="str">
            <v>un</v>
          </cell>
          <cell r="E87">
            <v>17.28</v>
          </cell>
          <cell r="F87">
            <v>0</v>
          </cell>
          <cell r="G87">
            <v>17.28</v>
          </cell>
        </row>
        <row r="88">
          <cell r="A88" t="str">
            <v>01.23.236</v>
          </cell>
          <cell r="C88" t="str">
            <v>Furação para até 10mm x 200mm em concreto armado, inclusive colagem de armadura (para 8mm)</v>
          </cell>
          <cell r="D88" t="str">
            <v>un</v>
          </cell>
          <cell r="E88">
            <v>13.54</v>
          </cell>
          <cell r="F88">
            <v>0</v>
          </cell>
          <cell r="G88">
            <v>13.54</v>
          </cell>
        </row>
        <row r="89">
          <cell r="A89" t="str">
            <v>01.23.237</v>
          </cell>
          <cell r="C89" t="str">
            <v>Furação para 12,5mm x 200mm em concreto armado, inclusive colagem de armadura (para 10mm)</v>
          </cell>
          <cell r="D89" t="str">
            <v>un</v>
          </cell>
          <cell r="E89">
            <v>15.63</v>
          </cell>
          <cell r="F89">
            <v>0</v>
          </cell>
          <cell r="G89">
            <v>15.63</v>
          </cell>
        </row>
        <row r="90">
          <cell r="A90" t="str">
            <v>01.23.238</v>
          </cell>
          <cell r="C90" t="str">
            <v>Furação para 16mm x 200mm em concreto armado, inclusive colagem de armadura (para 12,5mm)</v>
          </cell>
          <cell r="D90" t="str">
            <v>un</v>
          </cell>
          <cell r="E90">
            <v>19.899999999999999</v>
          </cell>
          <cell r="F90">
            <v>0</v>
          </cell>
          <cell r="G90">
            <v>19.899999999999999</v>
          </cell>
        </row>
        <row r="91">
          <cell r="A91" t="str">
            <v>01.23.239</v>
          </cell>
          <cell r="C91" t="str">
            <v>Furação para 20mm x 200mm em concreto armado, inclusive colagem de armadura (para 16mm)</v>
          </cell>
          <cell r="D91" t="str">
            <v>un</v>
          </cell>
          <cell r="E91">
            <v>24.47</v>
          </cell>
          <cell r="F91">
            <v>0</v>
          </cell>
          <cell r="G91">
            <v>24.47</v>
          </cell>
        </row>
        <row r="92">
          <cell r="A92" t="str">
            <v>01.23.254</v>
          </cell>
          <cell r="C92" t="str">
            <v>Furação de 1" em concreto armado</v>
          </cell>
          <cell r="D92" t="str">
            <v>m</v>
          </cell>
          <cell r="E92">
            <v>172.25</v>
          </cell>
          <cell r="F92">
            <v>0</v>
          </cell>
          <cell r="G92">
            <v>172.25</v>
          </cell>
        </row>
        <row r="93">
          <cell r="A93" t="str">
            <v>01.23.260</v>
          </cell>
          <cell r="C93" t="str">
            <v>Furação de 2" em concreto armado</v>
          </cell>
          <cell r="D93" t="str">
            <v>m</v>
          </cell>
          <cell r="E93">
            <v>205.89</v>
          </cell>
          <cell r="F93">
            <v>0</v>
          </cell>
          <cell r="G93">
            <v>205.89</v>
          </cell>
        </row>
        <row r="94">
          <cell r="A94" t="str">
            <v>01.23.264</v>
          </cell>
          <cell r="C94" t="str">
            <v>Furação de 3" em concreto armado</v>
          </cell>
          <cell r="D94" t="str">
            <v>m</v>
          </cell>
          <cell r="E94">
            <v>232.03</v>
          </cell>
          <cell r="F94">
            <v>0</v>
          </cell>
          <cell r="G94">
            <v>232.03</v>
          </cell>
        </row>
        <row r="95">
          <cell r="A95" t="str">
            <v>01.23.270</v>
          </cell>
          <cell r="C95" t="str">
            <v>Furação de 4" em concreto armado</v>
          </cell>
          <cell r="D95" t="str">
            <v>m</v>
          </cell>
          <cell r="E95">
            <v>265.60000000000002</v>
          </cell>
          <cell r="F95">
            <v>0</v>
          </cell>
          <cell r="G95">
            <v>265.60000000000002</v>
          </cell>
        </row>
        <row r="96">
          <cell r="A96" t="str">
            <v>01.23.274</v>
          </cell>
          <cell r="C96" t="str">
            <v>Furação de 5" em concreto armado</v>
          </cell>
          <cell r="D96" t="str">
            <v>m</v>
          </cell>
          <cell r="E96">
            <v>312.3</v>
          </cell>
          <cell r="F96">
            <v>0</v>
          </cell>
          <cell r="G96">
            <v>312.3</v>
          </cell>
        </row>
        <row r="97">
          <cell r="A97" t="str">
            <v>01.23.280</v>
          </cell>
          <cell r="C97" t="str">
            <v>Furação de 6" em concreto armado</v>
          </cell>
          <cell r="D97" t="str">
            <v>m</v>
          </cell>
          <cell r="E97">
            <v>372.5</v>
          </cell>
          <cell r="F97">
            <v>0</v>
          </cell>
          <cell r="G97">
            <v>372.5</v>
          </cell>
        </row>
        <row r="98">
          <cell r="A98" t="str">
            <v>01.23.510</v>
          </cell>
          <cell r="C98" t="str">
            <v>Corte vertical em concreto armado, espessura de 15 cm</v>
          </cell>
          <cell r="D98" t="str">
            <v>m</v>
          </cell>
          <cell r="E98">
            <v>194.67</v>
          </cell>
          <cell r="F98">
            <v>0</v>
          </cell>
          <cell r="G98">
            <v>194.67</v>
          </cell>
        </row>
        <row r="99">
          <cell r="A99" t="str">
            <v>01.23.700</v>
          </cell>
          <cell r="C99" t="str">
            <v>Taxa de mobilização e desmobilização para reforço estrutural com fibra de carbono</v>
          </cell>
          <cell r="D99" t="str">
            <v>tx</v>
          </cell>
          <cell r="E99">
            <v>1008.16</v>
          </cell>
          <cell r="F99">
            <v>3249.89</v>
          </cell>
          <cell r="G99">
            <v>4258.05</v>
          </cell>
        </row>
        <row r="100">
          <cell r="A100" t="str">
            <v>01.23.701</v>
          </cell>
          <cell r="C100" t="str">
            <v>Preparação de substrato para colagem de fibra de carbono, mediante lixamento e/ou apicoamento e escovação</v>
          </cell>
          <cell r="D100" t="str">
            <v>m²</v>
          </cell>
          <cell r="E100">
            <v>5.13</v>
          </cell>
          <cell r="F100">
            <v>34.869999999999997</v>
          </cell>
          <cell r="G100">
            <v>40</v>
          </cell>
        </row>
        <row r="101">
          <cell r="A101" t="str">
            <v>01.23.702</v>
          </cell>
          <cell r="C101" t="str">
            <v>Fibra de carbono para reforço estrutural de alta resistência - 300 g/m²</v>
          </cell>
          <cell r="D101" t="str">
            <v>m²</v>
          </cell>
          <cell r="E101">
            <v>181.39</v>
          </cell>
          <cell r="F101">
            <v>247.68</v>
          </cell>
          <cell r="G101">
            <v>429.07</v>
          </cell>
        </row>
        <row r="102">
          <cell r="A102" t="str">
            <v>01.27</v>
          </cell>
          <cell r="B102" t="str">
            <v>Estudo e programa ambientais</v>
          </cell>
        </row>
        <row r="103">
          <cell r="A103" t="str">
            <v>01.27.011</v>
          </cell>
          <cell r="C103" t="str">
            <v>Projeto e implementação de gerenciamento integrado de resíduos sólidos e gestão de perdas</v>
          </cell>
          <cell r="D103" t="str">
            <v>un</v>
          </cell>
          <cell r="E103">
            <v>143.35</v>
          </cell>
          <cell r="F103">
            <v>6983.34</v>
          </cell>
          <cell r="G103">
            <v>7126.69</v>
          </cell>
        </row>
        <row r="104">
          <cell r="A104" t="str">
            <v>01.27.021</v>
          </cell>
          <cell r="C104" t="str">
            <v>Projeto e implementação de educação ambiental</v>
          </cell>
          <cell r="D104" t="str">
            <v>un</v>
          </cell>
          <cell r="E104">
            <v>143.35</v>
          </cell>
          <cell r="F104">
            <v>9410.14</v>
          </cell>
          <cell r="G104">
            <v>9553.49</v>
          </cell>
        </row>
        <row r="105">
          <cell r="A105" t="str">
            <v>01.27.031</v>
          </cell>
          <cell r="C105" t="str">
            <v>Projeto e implementação de controle ambiental de obra</v>
          </cell>
          <cell r="D105" t="str">
            <v>un</v>
          </cell>
          <cell r="E105">
            <v>143.35</v>
          </cell>
          <cell r="F105">
            <v>8332.74</v>
          </cell>
          <cell r="G105">
            <v>8476.09</v>
          </cell>
        </row>
        <row r="106">
          <cell r="A106" t="str">
            <v>01.27.041</v>
          </cell>
          <cell r="C106" t="str">
            <v>Laudo de caracterização de vegetação</v>
          </cell>
          <cell r="D106" t="str">
            <v>un</v>
          </cell>
          <cell r="E106">
            <v>412.85</v>
          </cell>
          <cell r="F106">
            <v>19222.18</v>
          </cell>
          <cell r="G106">
            <v>19635.03</v>
          </cell>
        </row>
        <row r="107">
          <cell r="A107" t="str">
            <v>01.27.051</v>
          </cell>
          <cell r="C107" t="str">
            <v>Laudo de caracterização da fauna associada à flora</v>
          </cell>
          <cell r="D107" t="str">
            <v>un</v>
          </cell>
          <cell r="E107">
            <v>412.85</v>
          </cell>
          <cell r="F107">
            <v>29520.74</v>
          </cell>
          <cell r="G107">
            <v>29933.59</v>
          </cell>
        </row>
        <row r="108">
          <cell r="A108" t="str">
            <v>01.27.061</v>
          </cell>
          <cell r="C108" t="str">
            <v>Projeto e implementação de monitoramento da fauna durante a obra</v>
          </cell>
          <cell r="D108" t="str">
            <v>un</v>
          </cell>
          <cell r="E108">
            <v>412.85</v>
          </cell>
          <cell r="F108">
            <v>11728.86</v>
          </cell>
          <cell r="G108">
            <v>12141.71</v>
          </cell>
        </row>
        <row r="109">
          <cell r="A109" t="str">
            <v>01.27.071</v>
          </cell>
          <cell r="C109" t="str">
            <v>Laudo de autodepuração</v>
          </cell>
          <cell r="D109" t="str">
            <v>un</v>
          </cell>
          <cell r="E109">
            <v>335.85</v>
          </cell>
          <cell r="F109">
            <v>14085.18</v>
          </cell>
          <cell r="G109">
            <v>14421.03</v>
          </cell>
        </row>
        <row r="110">
          <cell r="A110" t="str">
            <v>01.27.091</v>
          </cell>
          <cell r="C110" t="str">
            <v>Estudo de impacto de vizinhança, em área urbana até 10.000 m²</v>
          </cell>
          <cell r="D110" t="str">
            <v>un</v>
          </cell>
          <cell r="E110">
            <v>204.95</v>
          </cell>
          <cell r="F110">
            <v>22819.32</v>
          </cell>
          <cell r="G110">
            <v>23024.27</v>
          </cell>
        </row>
        <row r="111">
          <cell r="A111" t="str">
            <v>01.28</v>
          </cell>
          <cell r="B111" t="str">
            <v>Poço profundo</v>
          </cell>
        </row>
        <row r="112">
          <cell r="A112" t="str">
            <v>01.28.010</v>
          </cell>
          <cell r="C112" t="str">
            <v>Taxa de mobilização e desmobilização de equipamentos para execução de perfuração para poço profundo - profundidade até 200 m</v>
          </cell>
          <cell r="D112" t="str">
            <v>tx</v>
          </cell>
          <cell r="E112">
            <v>7693.61</v>
          </cell>
          <cell r="F112">
            <v>0</v>
          </cell>
          <cell r="G112">
            <v>7693.61</v>
          </cell>
        </row>
        <row r="113">
          <cell r="A113" t="str">
            <v>01.28.020</v>
          </cell>
          <cell r="C113" t="str">
            <v>Taxa de mobilização e desmobilização de equipamentos para execução de perfuração para poço profundo - profundidade acima de 200 m e até 300 m</v>
          </cell>
          <cell r="D113" t="str">
            <v>tx</v>
          </cell>
          <cell r="E113">
            <v>10083.36</v>
          </cell>
          <cell r="F113">
            <v>0</v>
          </cell>
          <cell r="G113">
            <v>10083.36</v>
          </cell>
        </row>
        <row r="114">
          <cell r="A114" t="str">
            <v>01.28.030</v>
          </cell>
          <cell r="C114" t="str">
            <v>Taxa de mobilização e desmobilização de equipamentos para execução de perfuração para poço profundo - profundidade acima de 300 m</v>
          </cell>
          <cell r="D114" t="str">
            <v>tx</v>
          </cell>
          <cell r="E114">
            <v>13203.6</v>
          </cell>
          <cell r="F114">
            <v>0</v>
          </cell>
          <cell r="G114">
            <v>13203.6</v>
          </cell>
        </row>
        <row r="115">
          <cell r="A115" t="str">
            <v>01.28.040</v>
          </cell>
          <cell r="C115" t="str">
            <v>Perfuração rotativa para poço profundo em camadas de solos sedimentares, diâmetro de 8 1/2" (215,90 mm)</v>
          </cell>
          <cell r="D115" t="str">
            <v>m</v>
          </cell>
          <cell r="E115">
            <v>360.09</v>
          </cell>
          <cell r="F115">
            <v>0</v>
          </cell>
          <cell r="G115">
            <v>360.09</v>
          </cell>
        </row>
        <row r="116">
          <cell r="A116" t="str">
            <v>01.28.050</v>
          </cell>
          <cell r="C116" t="str">
            <v>Perfuração rotativa para poço profundo em aluvião, arenito, ou solos sedimentados em geral, diâmetro de 10" (250 mm)</v>
          </cell>
          <cell r="D116" t="str">
            <v>m</v>
          </cell>
          <cell r="E116">
            <v>371.01</v>
          </cell>
          <cell r="F116">
            <v>0</v>
          </cell>
          <cell r="G116">
            <v>371.01</v>
          </cell>
        </row>
        <row r="117">
          <cell r="A117" t="str">
            <v>01.28.060</v>
          </cell>
          <cell r="C117" t="str">
            <v>Perfuração rotativa para poço profundo em aluvião, arenito, ou solos sedimentados em geral, diâmetro de 12" (300 mm)</v>
          </cell>
          <cell r="D117" t="str">
            <v>m</v>
          </cell>
          <cell r="E117">
            <v>512.03</v>
          </cell>
          <cell r="F117">
            <v>0</v>
          </cell>
          <cell r="G117">
            <v>512.03</v>
          </cell>
        </row>
        <row r="118">
          <cell r="A118" t="str">
            <v>01.28.070</v>
          </cell>
          <cell r="C118" t="str">
            <v>Perfuração rotativa para poço profundo em aluvião, arenito, ou solos sedimentados em geral, diâmetro de 14" (350 mm)</v>
          </cell>
          <cell r="D118" t="str">
            <v>m</v>
          </cell>
          <cell r="E118">
            <v>737.91</v>
          </cell>
          <cell r="F118">
            <v>0</v>
          </cell>
          <cell r="G118">
            <v>737.91</v>
          </cell>
        </row>
        <row r="119">
          <cell r="A119" t="str">
            <v>01.28.080</v>
          </cell>
          <cell r="C119" t="str">
            <v>Perfuração rotativa para poço profundo em aluvião, arenito, ou solos sedimentados em geral, diâmetro de 16" (400 mm)</v>
          </cell>
          <cell r="D119" t="str">
            <v>m</v>
          </cell>
          <cell r="E119">
            <v>903.57</v>
          </cell>
          <cell r="F119">
            <v>0</v>
          </cell>
          <cell r="G119">
            <v>903.57</v>
          </cell>
        </row>
        <row r="120">
          <cell r="A120" t="str">
            <v>01.28.090</v>
          </cell>
          <cell r="C120" t="str">
            <v>Perfuração rotativa para poço profundo em aluvião, arenito, ou solos sedimentados em geral, diâmetro de 18" (450 mm)</v>
          </cell>
          <cell r="D120" t="str">
            <v>m</v>
          </cell>
          <cell r="E120">
            <v>1146.8</v>
          </cell>
          <cell r="F120">
            <v>0</v>
          </cell>
          <cell r="G120">
            <v>1146.8</v>
          </cell>
        </row>
        <row r="121">
          <cell r="A121" t="str">
            <v>01.28.100</v>
          </cell>
          <cell r="C121" t="str">
            <v>Perfuração rotativa para poço profundo em aluvião, arenito, ou solos sedimentados em geral, diâmetro de 20" (500 mm)</v>
          </cell>
          <cell r="D121" t="str">
            <v>m</v>
          </cell>
          <cell r="E121">
            <v>1197.48</v>
          </cell>
          <cell r="F121">
            <v>0</v>
          </cell>
          <cell r="G121">
            <v>1197.48</v>
          </cell>
        </row>
        <row r="122">
          <cell r="A122" t="str">
            <v>01.28.110</v>
          </cell>
          <cell r="C122" t="str">
            <v>Perfuração rotativa para poço profundo em aluvião, arenito, ou solos sedimentados em geral, diâmetro de 22" (550 mm)</v>
          </cell>
          <cell r="D122" t="str">
            <v>m</v>
          </cell>
          <cell r="E122">
            <v>1332.78</v>
          </cell>
          <cell r="F122">
            <v>0</v>
          </cell>
          <cell r="G122">
            <v>1332.78</v>
          </cell>
        </row>
        <row r="123">
          <cell r="A123" t="str">
            <v>01.28.120</v>
          </cell>
          <cell r="C123" t="str">
            <v>Perfuração rotativa para poço profundo em aluvião, arenito, ou solos sedimentados em geral, diâmetro de 26" (650 mm)</v>
          </cell>
          <cell r="D123" t="str">
            <v>m</v>
          </cell>
          <cell r="E123">
            <v>1778.49</v>
          </cell>
          <cell r="F123">
            <v>0</v>
          </cell>
          <cell r="G123">
            <v>1778.49</v>
          </cell>
        </row>
        <row r="124">
          <cell r="A124" t="str">
            <v>01.28.130</v>
          </cell>
          <cell r="C124" t="str">
            <v>Perfuração rotativa para poço profundo em solos e/ou rocha metassedimentar alterada em geral, diâmetro de 20" (508 mm)</v>
          </cell>
          <cell r="D124" t="str">
            <v>m</v>
          </cell>
          <cell r="E124">
            <v>682.04</v>
          </cell>
          <cell r="F124">
            <v>0</v>
          </cell>
          <cell r="G124">
            <v>682.04</v>
          </cell>
        </row>
        <row r="125">
          <cell r="A125" t="str">
            <v>01.28.140</v>
          </cell>
          <cell r="C125" t="str">
            <v>Perfuração roto-pneumática para poço profundo em rocha metassedimentar em geral, diâmetro de 12 1/4" (311,15 mm)</v>
          </cell>
          <cell r="D125" t="str">
            <v>m</v>
          </cell>
          <cell r="E125">
            <v>891.46</v>
          </cell>
          <cell r="F125">
            <v>0</v>
          </cell>
          <cell r="G125">
            <v>891.46</v>
          </cell>
        </row>
        <row r="126">
          <cell r="A126" t="str">
            <v>01.28.150</v>
          </cell>
          <cell r="C126" t="str">
            <v>Perfuração rotativa para poço profundo em rocha sã (basalto), diâmetro de 14" (350 mm)</v>
          </cell>
          <cell r="D126" t="str">
            <v>m</v>
          </cell>
          <cell r="E126">
            <v>3113</v>
          </cell>
          <cell r="F126">
            <v>0</v>
          </cell>
          <cell r="G126">
            <v>3113</v>
          </cell>
        </row>
        <row r="127">
          <cell r="A127" t="str">
            <v>01.28.160</v>
          </cell>
          <cell r="C127" t="str">
            <v>Perfuração rotativa para poço profundo em rocha alterada (basalto alterado), diâmetro de 8" (200 mm)</v>
          </cell>
          <cell r="D127" t="str">
            <v>m</v>
          </cell>
          <cell r="E127">
            <v>293.14</v>
          </cell>
          <cell r="F127">
            <v>0</v>
          </cell>
          <cell r="G127">
            <v>293.14</v>
          </cell>
        </row>
        <row r="128">
          <cell r="A128" t="str">
            <v>01.28.170</v>
          </cell>
          <cell r="C128" t="str">
            <v>Perfuração rotativa para poço profundo em rocha alterada (basalto alterado), diâmetro de 10" (250 mm)</v>
          </cell>
          <cell r="D128" t="str">
            <v>m</v>
          </cell>
          <cell r="E128">
            <v>293.39999999999998</v>
          </cell>
          <cell r="F128">
            <v>0</v>
          </cell>
          <cell r="G128">
            <v>293.39999999999998</v>
          </cell>
        </row>
        <row r="129">
          <cell r="A129" t="str">
            <v>01.28.180</v>
          </cell>
          <cell r="C129" t="str">
            <v>Perfuração rotativa para poço profundo em rocha alterada (basalto alterado), diâmetro de 12" (300 mm)</v>
          </cell>
          <cell r="D129" t="str">
            <v>m</v>
          </cell>
          <cell r="E129">
            <v>442.71</v>
          </cell>
          <cell r="F129">
            <v>0</v>
          </cell>
          <cell r="G129">
            <v>442.71</v>
          </cell>
        </row>
        <row r="130">
          <cell r="A130" t="str">
            <v>01.28.190</v>
          </cell>
          <cell r="C130" t="str">
            <v>Perfuração roto-pneumática para poço profundo em rocha sã (basalto), diâmetro de 6" (150 mm)</v>
          </cell>
          <cell r="D130" t="str">
            <v>m</v>
          </cell>
          <cell r="E130">
            <v>247.74</v>
          </cell>
          <cell r="F130">
            <v>0</v>
          </cell>
          <cell r="G130">
            <v>247.74</v>
          </cell>
        </row>
        <row r="131">
          <cell r="A131" t="str">
            <v>01.28.200</v>
          </cell>
          <cell r="C131" t="str">
            <v>Perfuração roto-pneumática para poço profundo em rocha sã (basalto), diâmetro de 8" (200 mm)</v>
          </cell>
          <cell r="D131" t="str">
            <v>m</v>
          </cell>
          <cell r="E131">
            <v>378.65</v>
          </cell>
          <cell r="F131">
            <v>0</v>
          </cell>
          <cell r="G131">
            <v>378.65</v>
          </cell>
        </row>
        <row r="132">
          <cell r="A132" t="str">
            <v>01.28.210</v>
          </cell>
          <cell r="C132" t="str">
            <v>Perfuração roto-pneumática para poço profundo em rocha sã (basalto), diâmetro de 10" (250 mm)</v>
          </cell>
          <cell r="D132" t="str">
            <v>m</v>
          </cell>
          <cell r="E132">
            <v>555.19000000000005</v>
          </cell>
          <cell r="F132">
            <v>0</v>
          </cell>
          <cell r="G132">
            <v>555.19000000000005</v>
          </cell>
        </row>
        <row r="133">
          <cell r="A133" t="str">
            <v>01.28.220</v>
          </cell>
          <cell r="C133" t="str">
            <v>Perfuração roto-pneumática para poço profundo em rocha sã (basalto), diâmetro de 12" (300 mm)</v>
          </cell>
          <cell r="D133" t="str">
            <v>m</v>
          </cell>
          <cell r="E133">
            <v>1592.88</v>
          </cell>
          <cell r="F133">
            <v>0</v>
          </cell>
          <cell r="G133">
            <v>1592.88</v>
          </cell>
        </row>
        <row r="134">
          <cell r="A134" t="str">
            <v>01.28.230</v>
          </cell>
          <cell r="C134" t="str">
            <v>Perfuração roto-pneumática para poço profundo em rocha sã (basalto), diâmetro de 14" (350 mm)</v>
          </cell>
          <cell r="D134" t="str">
            <v>m</v>
          </cell>
          <cell r="E134">
            <v>1735.73</v>
          </cell>
          <cell r="F134">
            <v>0</v>
          </cell>
          <cell r="G134">
            <v>1735.73</v>
          </cell>
        </row>
        <row r="135">
          <cell r="A135" t="str">
            <v>01.28.240</v>
          </cell>
          <cell r="C135" t="str">
            <v>Perfuração roto-pneumática para poço profundo em rocha sã (basalto), diâmetro de 18" (450 mm)</v>
          </cell>
          <cell r="D135" t="str">
            <v>m</v>
          </cell>
          <cell r="E135">
            <v>2434.4</v>
          </cell>
          <cell r="F135">
            <v>0</v>
          </cell>
          <cell r="G135">
            <v>2434.4</v>
          </cell>
        </row>
        <row r="136">
          <cell r="A136" t="str">
            <v>01.28.250</v>
          </cell>
          <cell r="C136" t="str">
            <v>Revestimento interno de poço profundo tubo liso em aço galvanizado, diâmetro de 6" (152,40 mm) - união solda</v>
          </cell>
          <cell r="D136" t="str">
            <v>m</v>
          </cell>
          <cell r="E136">
            <v>392.62</v>
          </cell>
          <cell r="F136">
            <v>0</v>
          </cell>
          <cell r="G136">
            <v>392.62</v>
          </cell>
        </row>
        <row r="137">
          <cell r="A137" t="str">
            <v>01.28.260</v>
          </cell>
          <cell r="C137" t="str">
            <v>Revestimento interno de poço profundo tubo PVC geomecânico nervurado standard, diâmetro de 6" (150 mm)</v>
          </cell>
          <cell r="D137" t="str">
            <v>m</v>
          </cell>
          <cell r="E137">
            <v>279.89</v>
          </cell>
          <cell r="F137">
            <v>0</v>
          </cell>
          <cell r="G137">
            <v>279.89</v>
          </cell>
        </row>
        <row r="138">
          <cell r="A138" t="str">
            <v>01.28.270</v>
          </cell>
          <cell r="C138" t="str">
            <v>Revestimento interno de poço profundo tubo PVC geomecânico nervurado reforçado, diâmetro de 8" (200 mm)</v>
          </cell>
          <cell r="D138" t="str">
            <v>m</v>
          </cell>
          <cell r="E138">
            <v>567.84</v>
          </cell>
          <cell r="F138">
            <v>0</v>
          </cell>
          <cell r="G138">
            <v>567.84</v>
          </cell>
        </row>
        <row r="139">
          <cell r="A139" t="str">
            <v>01.28.280</v>
          </cell>
          <cell r="C139" t="str">
            <v>Revestimento interno de poço profundo tubo de aço preto, diâmetro de 6" (152,40 mm)</v>
          </cell>
          <cell r="D139" t="str">
            <v>m</v>
          </cell>
          <cell r="E139">
            <v>385.15</v>
          </cell>
          <cell r="F139">
            <v>0</v>
          </cell>
          <cell r="G139">
            <v>385.15</v>
          </cell>
        </row>
        <row r="140">
          <cell r="A140" t="str">
            <v>01.28.290</v>
          </cell>
          <cell r="C140" t="str">
            <v>Revestimento interno de poço profundo tubo preto DIN 2440, diâmetro de 6" (150 mm)</v>
          </cell>
          <cell r="D140" t="str">
            <v>m</v>
          </cell>
          <cell r="E140">
            <v>369.95</v>
          </cell>
          <cell r="F140">
            <v>0</v>
          </cell>
          <cell r="G140">
            <v>369.95</v>
          </cell>
        </row>
        <row r="141">
          <cell r="A141" t="str">
            <v>01.28.300</v>
          </cell>
          <cell r="C141" t="str">
            <v>Revestimento interno de poço profundo tubo preto DIN 2440, diâmetro de 8" (200 mm)</v>
          </cell>
          <cell r="D141" t="str">
            <v>m</v>
          </cell>
          <cell r="E141">
            <v>554.89</v>
          </cell>
          <cell r="F141">
            <v>0</v>
          </cell>
          <cell r="G141">
            <v>554.89</v>
          </cell>
        </row>
        <row r="142">
          <cell r="A142" t="str">
            <v>01.28.310</v>
          </cell>
          <cell r="C142" t="str">
            <v>Revestimento interno de poço profundo tubo de aço preto liso calandrado, diâmetro de 16" (406,40 mm)</v>
          </cell>
          <cell r="D142" t="str">
            <v>m</v>
          </cell>
          <cell r="E142">
            <v>905.92</v>
          </cell>
          <cell r="F142">
            <v>0</v>
          </cell>
          <cell r="G142">
            <v>905.92</v>
          </cell>
        </row>
        <row r="143">
          <cell r="A143" t="str">
            <v>01.28.350</v>
          </cell>
          <cell r="C143" t="str">
            <v>Revestimento da boca de poço profundo tubo chapa 3/16", diâmetro de 12"</v>
          </cell>
          <cell r="D143" t="str">
            <v>m</v>
          </cell>
          <cell r="E143">
            <v>748.95</v>
          </cell>
          <cell r="F143">
            <v>0</v>
          </cell>
          <cell r="G143">
            <v>748.95</v>
          </cell>
        </row>
        <row r="144">
          <cell r="A144" t="str">
            <v>01.28.360</v>
          </cell>
          <cell r="C144" t="str">
            <v>Revestimento da boca de poço profundo tubo chapa 3/16", diâmetro de 14"</v>
          </cell>
          <cell r="D144" t="str">
            <v>m</v>
          </cell>
          <cell r="E144">
            <v>799.44</v>
          </cell>
          <cell r="F144">
            <v>0</v>
          </cell>
          <cell r="G144">
            <v>799.44</v>
          </cell>
        </row>
        <row r="145">
          <cell r="A145" t="str">
            <v>01.28.370</v>
          </cell>
          <cell r="C145" t="str">
            <v>Revestimento da boca de poço profundo tubo chapa 3/16", diâmetro de 16"</v>
          </cell>
          <cell r="D145" t="str">
            <v>m</v>
          </cell>
          <cell r="E145">
            <v>932.96</v>
          </cell>
          <cell r="F145">
            <v>0</v>
          </cell>
          <cell r="G145">
            <v>932.96</v>
          </cell>
        </row>
        <row r="146">
          <cell r="A146" t="str">
            <v>01.28.380</v>
          </cell>
          <cell r="C146" t="str">
            <v>Revestimento da boca de poço profundo tubo chapa 3/16", diâmetro de 20"</v>
          </cell>
          <cell r="D146" t="str">
            <v>m</v>
          </cell>
          <cell r="E146">
            <v>994.47</v>
          </cell>
          <cell r="F146">
            <v>0</v>
          </cell>
          <cell r="G146">
            <v>994.47</v>
          </cell>
        </row>
        <row r="147">
          <cell r="A147" t="str">
            <v>01.28.390</v>
          </cell>
          <cell r="C147" t="str">
            <v>Filtro PVC geomecânico nervurado tipo standard para poço profundo, diâmetro de 6" (150 mm)</v>
          </cell>
          <cell r="D147" t="str">
            <v>m</v>
          </cell>
          <cell r="E147">
            <v>392.81</v>
          </cell>
          <cell r="F147">
            <v>0</v>
          </cell>
          <cell r="G147">
            <v>392.81</v>
          </cell>
        </row>
        <row r="148">
          <cell r="A148" t="str">
            <v>01.28.400</v>
          </cell>
          <cell r="C148" t="str">
            <v>Filtro PVC geomecânico nervurado tipo reforçado para poço profundo, diâmetro de 8" (200 mm)</v>
          </cell>
          <cell r="D148" t="str">
            <v>m</v>
          </cell>
          <cell r="E148">
            <v>681.8</v>
          </cell>
          <cell r="F148">
            <v>0</v>
          </cell>
          <cell r="G148">
            <v>681.8</v>
          </cell>
        </row>
        <row r="149">
          <cell r="A149" t="str">
            <v>01.28.410</v>
          </cell>
          <cell r="C149" t="str">
            <v>Filtro espiralado galvanizado simples (standard) para poço profundo, diâmetro de 6" (152,40 mm)</v>
          </cell>
          <cell r="D149" t="str">
            <v>m</v>
          </cell>
          <cell r="E149">
            <v>759.13</v>
          </cell>
          <cell r="F149">
            <v>0</v>
          </cell>
          <cell r="G149">
            <v>759.13</v>
          </cell>
        </row>
        <row r="150">
          <cell r="A150" t="str">
            <v>01.28.420</v>
          </cell>
          <cell r="C150" t="str">
            <v>Filtro espiralado galvanizado reforçado para poço profundo, diâmetro de 6" (152,40 mm)</v>
          </cell>
          <cell r="D150" t="str">
            <v>m</v>
          </cell>
          <cell r="E150">
            <v>915.21</v>
          </cell>
          <cell r="F150">
            <v>0</v>
          </cell>
          <cell r="G150">
            <v>915.21</v>
          </cell>
        </row>
        <row r="151">
          <cell r="A151" t="str">
            <v>01.28.430</v>
          </cell>
          <cell r="C151" t="str">
            <v>Filtro espiralado em aço inoxidável reforçado para poço profundo, diâmetro de 6" (152,40 mm)</v>
          </cell>
          <cell r="D151" t="str">
            <v>m</v>
          </cell>
          <cell r="E151">
            <v>1754.54</v>
          </cell>
          <cell r="F151">
            <v>0</v>
          </cell>
          <cell r="G151">
            <v>1754.54</v>
          </cell>
        </row>
        <row r="152">
          <cell r="A152" t="str">
            <v>01.28.440</v>
          </cell>
          <cell r="C152" t="str">
            <v>Filtro galvanizado tipo NOLD para poço profundo, diâmetro de 6" (150 mm)</v>
          </cell>
          <cell r="D152" t="str">
            <v>m</v>
          </cell>
          <cell r="E152">
            <v>588.78</v>
          </cell>
          <cell r="F152">
            <v>0</v>
          </cell>
          <cell r="G152">
            <v>588.78</v>
          </cell>
        </row>
        <row r="153">
          <cell r="A153" t="str">
            <v>01.28.450</v>
          </cell>
          <cell r="C153" t="str">
            <v>Pré-filtro tipo pérola para poço profundo</v>
          </cell>
          <cell r="D153" t="str">
            <v>m³</v>
          </cell>
          <cell r="E153">
            <v>1327.95</v>
          </cell>
          <cell r="F153">
            <v>0</v>
          </cell>
          <cell r="G153">
            <v>1327.95</v>
          </cell>
        </row>
        <row r="154">
          <cell r="A154" t="str">
            <v>01.28.460</v>
          </cell>
          <cell r="C154" t="str">
            <v>Pré-filtro tipo Jacareí para poço profundo</v>
          </cell>
          <cell r="D154" t="str">
            <v>m³</v>
          </cell>
          <cell r="E154">
            <v>1237.73</v>
          </cell>
          <cell r="F154">
            <v>0</v>
          </cell>
          <cell r="G154">
            <v>1237.73</v>
          </cell>
        </row>
        <row r="155">
          <cell r="A155" t="str">
            <v>01.28.470</v>
          </cell>
          <cell r="C155" t="str">
            <v>Perfilagem ótica (filmagem / endoscopia) para poço profundo</v>
          </cell>
          <cell r="D155" t="str">
            <v>m</v>
          </cell>
          <cell r="E155">
            <v>66.3</v>
          </cell>
          <cell r="F155">
            <v>0</v>
          </cell>
          <cell r="G155">
            <v>66.3</v>
          </cell>
        </row>
        <row r="156">
          <cell r="A156" t="str">
            <v>01.28.480</v>
          </cell>
          <cell r="C156" t="str">
            <v>Perfilagem elétrica de poço profundo</v>
          </cell>
          <cell r="D156" t="str">
            <v>m</v>
          </cell>
          <cell r="E156">
            <v>123.21</v>
          </cell>
          <cell r="F156">
            <v>0</v>
          </cell>
          <cell r="G156">
            <v>123.21</v>
          </cell>
        </row>
        <row r="157">
          <cell r="A157" t="str">
            <v>01.28.490</v>
          </cell>
          <cell r="C157" t="str">
            <v>Taxa de mobilização e desmobilização de equipamentos para execução de bombeamento, limpeza, desenvolvimento e teste de vazão</v>
          </cell>
          <cell r="D157" t="str">
            <v>tx</v>
          </cell>
          <cell r="E157">
            <v>3108.18</v>
          </cell>
          <cell r="F157">
            <v>0</v>
          </cell>
          <cell r="G157">
            <v>3108.18</v>
          </cell>
        </row>
        <row r="158">
          <cell r="A158" t="str">
            <v>01.28.500</v>
          </cell>
          <cell r="C158" t="str">
            <v>Limpeza e desenvolvimento do poço profundo</v>
          </cell>
          <cell r="D158" t="str">
            <v>h</v>
          </cell>
          <cell r="E158">
            <v>293.77999999999997</v>
          </cell>
          <cell r="F158">
            <v>0</v>
          </cell>
          <cell r="G158">
            <v>293.77999999999997</v>
          </cell>
        </row>
        <row r="159">
          <cell r="A159" t="str">
            <v>01.28.510</v>
          </cell>
          <cell r="C159" t="str">
            <v>Ensaio de vazão (bombeamento) para poço profundo, com bomba submersa</v>
          </cell>
          <cell r="D159" t="str">
            <v>h</v>
          </cell>
          <cell r="E159">
            <v>295.56</v>
          </cell>
          <cell r="F159">
            <v>0</v>
          </cell>
          <cell r="G159">
            <v>295.56</v>
          </cell>
        </row>
        <row r="160">
          <cell r="A160" t="str">
            <v>01.28.520</v>
          </cell>
          <cell r="C160" t="str">
            <v>Ensaio de vazão escalonado para poço profundo</v>
          </cell>
          <cell r="D160" t="str">
            <v>h</v>
          </cell>
          <cell r="E160">
            <v>277.27</v>
          </cell>
          <cell r="F160">
            <v>0</v>
          </cell>
          <cell r="G160">
            <v>277.27</v>
          </cell>
        </row>
        <row r="161">
          <cell r="A161" t="str">
            <v>01.28.530</v>
          </cell>
          <cell r="C161" t="str">
            <v>Ensaio de recuperação de nível para poço profundo</v>
          </cell>
          <cell r="D161" t="str">
            <v>h</v>
          </cell>
          <cell r="E161">
            <v>274.95</v>
          </cell>
          <cell r="F161">
            <v>0</v>
          </cell>
          <cell r="G161">
            <v>274.95</v>
          </cell>
        </row>
        <row r="162">
          <cell r="A162" t="str">
            <v>01.28.540</v>
          </cell>
          <cell r="C162" t="str">
            <v>Desinfecção de poço profundo</v>
          </cell>
          <cell r="D162" t="str">
            <v>un</v>
          </cell>
          <cell r="E162">
            <v>1687.68</v>
          </cell>
          <cell r="F162">
            <v>0</v>
          </cell>
          <cell r="G162">
            <v>1687.68</v>
          </cell>
        </row>
        <row r="163">
          <cell r="A163" t="str">
            <v>01.28.550</v>
          </cell>
          <cell r="C163" t="str">
            <v>Análise físico-química e bacteriológica da água para poço profundo</v>
          </cell>
          <cell r="D163" t="str">
            <v>cj</v>
          </cell>
          <cell r="E163">
            <v>2730.91</v>
          </cell>
          <cell r="F163">
            <v>0</v>
          </cell>
          <cell r="G163">
            <v>2730.91</v>
          </cell>
        </row>
        <row r="164">
          <cell r="A164" t="str">
            <v>01.28.560</v>
          </cell>
          <cell r="C164" t="str">
            <v>Centralizador de coluna para poço profundo, diâmetro de 4" ou 6"</v>
          </cell>
          <cell r="D164" t="str">
            <v>un</v>
          </cell>
          <cell r="E164">
            <v>282.88</v>
          </cell>
          <cell r="F164">
            <v>0</v>
          </cell>
          <cell r="G164">
            <v>282.88</v>
          </cell>
        </row>
        <row r="165">
          <cell r="A165" t="str">
            <v>01.28.570</v>
          </cell>
          <cell r="C165" t="str">
            <v>Cimentação de boca do poço profundo, entre perfuração de maior diâmetro (cimentação do espaço anular)</v>
          </cell>
          <cell r="D165" t="str">
            <v>m³</v>
          </cell>
          <cell r="E165">
            <v>1600.98</v>
          </cell>
          <cell r="F165">
            <v>0</v>
          </cell>
          <cell r="G165">
            <v>1600.98</v>
          </cell>
        </row>
        <row r="166">
          <cell r="A166" t="str">
            <v>01.28.580</v>
          </cell>
          <cell r="C166" t="str">
            <v>Laje de proteção em concreto armado para poço profundo (área mínimo de 3,00 m²)</v>
          </cell>
          <cell r="D166" t="str">
            <v>un</v>
          </cell>
          <cell r="E166">
            <v>794.05</v>
          </cell>
          <cell r="F166">
            <v>418.86</v>
          </cell>
          <cell r="G166">
            <v>1212.9100000000001</v>
          </cell>
        </row>
        <row r="167">
          <cell r="A167" t="str">
            <v>01.28.590</v>
          </cell>
          <cell r="C167" t="str">
            <v>Lacre do poço profundo (tampa)</v>
          </cell>
          <cell r="D167" t="str">
            <v>un</v>
          </cell>
          <cell r="E167">
            <v>799.15</v>
          </cell>
          <cell r="F167">
            <v>0</v>
          </cell>
          <cell r="G167">
            <v>799.15</v>
          </cell>
        </row>
        <row r="168">
          <cell r="A168" t="str">
            <v>01.28.600</v>
          </cell>
          <cell r="C168" t="str">
            <v>Licença de perfuração para poço profundo</v>
          </cell>
          <cell r="D168" t="str">
            <v>un</v>
          </cell>
          <cell r="E168">
            <v>5220.72</v>
          </cell>
          <cell r="F168">
            <v>0</v>
          </cell>
          <cell r="G168">
            <v>5220.72</v>
          </cell>
        </row>
        <row r="169">
          <cell r="A169" t="str">
            <v>01.28.610</v>
          </cell>
          <cell r="C169" t="str">
            <v>Outorga de direito de uso para poço profundo</v>
          </cell>
          <cell r="D169" t="str">
            <v>un</v>
          </cell>
          <cell r="E169">
            <v>3661.3</v>
          </cell>
          <cell r="F169">
            <v>0</v>
          </cell>
          <cell r="G169">
            <v>3661.3</v>
          </cell>
        </row>
        <row r="170">
          <cell r="A170" t="str">
            <v>01.28.620</v>
          </cell>
          <cell r="C170" t="str">
            <v>Parecer técnico junto a CETESB</v>
          </cell>
          <cell r="D170" t="str">
            <v>un</v>
          </cell>
          <cell r="E170">
            <v>5462.66</v>
          </cell>
          <cell r="F170">
            <v>0</v>
          </cell>
          <cell r="G170">
            <v>5462.66</v>
          </cell>
        </row>
        <row r="171">
          <cell r="A171" t="str">
            <v>02</v>
          </cell>
          <cell r="B171" t="str">
            <v>INÍCIO, APOIO E ADMINISTRAÇÃO DA OBRA</v>
          </cell>
        </row>
        <row r="172">
          <cell r="A172" t="str">
            <v>02.01</v>
          </cell>
          <cell r="B172" t="str">
            <v>Construção provisória</v>
          </cell>
        </row>
        <row r="173">
          <cell r="A173" t="str">
            <v>02.01.021</v>
          </cell>
          <cell r="C173" t="str">
            <v>Construção provisória em madeira - fornecimento e montagem</v>
          </cell>
          <cell r="D173" t="str">
            <v>m²</v>
          </cell>
          <cell r="E173">
            <v>229.66</v>
          </cell>
          <cell r="F173">
            <v>101.29</v>
          </cell>
          <cell r="G173">
            <v>330.95</v>
          </cell>
        </row>
        <row r="174">
          <cell r="A174" t="str">
            <v>02.01.171</v>
          </cell>
          <cell r="C174" t="str">
            <v>Sanitário/vestiário provisório em alvenaria</v>
          </cell>
          <cell r="D174" t="str">
            <v>m²</v>
          </cell>
          <cell r="E174">
            <v>391.67</v>
          </cell>
          <cell r="F174">
            <v>258.48</v>
          </cell>
          <cell r="G174">
            <v>650.15</v>
          </cell>
        </row>
        <row r="175">
          <cell r="A175" t="str">
            <v>02.01.180</v>
          </cell>
          <cell r="C175" t="str">
            <v>Banheiro químico modelo Standard, com manutenção conforme exigências da CETESB</v>
          </cell>
          <cell r="D175" t="str">
            <v>unxmês</v>
          </cell>
          <cell r="E175">
            <v>531.48</v>
          </cell>
          <cell r="F175">
            <v>0</v>
          </cell>
          <cell r="G175">
            <v>531.48</v>
          </cell>
        </row>
        <row r="176">
          <cell r="A176" t="str">
            <v>02.01.200</v>
          </cell>
          <cell r="C176" t="str">
            <v>Desmobilização de construção provisória</v>
          </cell>
          <cell r="D176" t="str">
            <v>m²</v>
          </cell>
          <cell r="E176">
            <v>9.16</v>
          </cell>
          <cell r="F176">
            <v>5.71</v>
          </cell>
          <cell r="G176">
            <v>14.87</v>
          </cell>
        </row>
        <row r="177">
          <cell r="A177" t="str">
            <v>02.02</v>
          </cell>
          <cell r="B177" t="str">
            <v>Container</v>
          </cell>
        </row>
        <row r="178">
          <cell r="A178" t="str">
            <v>02.02.120</v>
          </cell>
          <cell r="C178" t="str">
            <v>Locação de container tipo alojamento - área mínima de 13,80 m²</v>
          </cell>
          <cell r="D178" t="str">
            <v>unxmês</v>
          </cell>
          <cell r="E178">
            <v>467.68</v>
          </cell>
          <cell r="F178">
            <v>65.709999999999994</v>
          </cell>
          <cell r="G178">
            <v>533.39</v>
          </cell>
        </row>
        <row r="179">
          <cell r="A179" t="str">
            <v>02.02.130</v>
          </cell>
          <cell r="C179" t="str">
            <v>Locação de container tipo escritório com 1 vaso sanitário, 1 lavatório e 1 ponto para chuveiro - área mínima de 13,80 m²</v>
          </cell>
          <cell r="D179" t="str">
            <v>unxmês</v>
          </cell>
          <cell r="E179">
            <v>766.8</v>
          </cell>
          <cell r="F179">
            <v>110.18</v>
          </cell>
          <cell r="G179">
            <v>876.98</v>
          </cell>
        </row>
        <row r="180">
          <cell r="A180" t="str">
            <v>02.02.140</v>
          </cell>
          <cell r="C180" t="str">
            <v>Locação de container tipo sanitário com 2 vasos sanitários, 2 lavatórios, 2 mictórios e 4 pontos para chuveiro - área mínima de 13,80 m²</v>
          </cell>
          <cell r="D180" t="str">
            <v>unxmês</v>
          </cell>
          <cell r="E180">
            <v>695.73</v>
          </cell>
          <cell r="F180">
            <v>110.18</v>
          </cell>
          <cell r="G180">
            <v>805.91</v>
          </cell>
        </row>
        <row r="181">
          <cell r="A181" t="str">
            <v>02.02.150</v>
          </cell>
          <cell r="C181" t="str">
            <v>Locação de container tipo depósito - área mínima de 13,80 m²</v>
          </cell>
          <cell r="D181" t="str">
            <v>unxmês</v>
          </cell>
          <cell r="E181">
            <v>466.85</v>
          </cell>
          <cell r="F181">
            <v>65.709999999999994</v>
          </cell>
          <cell r="G181">
            <v>532.55999999999995</v>
          </cell>
        </row>
        <row r="182">
          <cell r="A182" t="str">
            <v>02.02.160</v>
          </cell>
          <cell r="C182" t="str">
            <v>Locação de container tipo guarita - área mínima de 4,60 m²</v>
          </cell>
          <cell r="D182" t="str">
            <v>unxmês</v>
          </cell>
          <cell r="E182">
            <v>370.2</v>
          </cell>
          <cell r="F182">
            <v>21.9</v>
          </cell>
          <cell r="G182">
            <v>392.1</v>
          </cell>
        </row>
        <row r="183">
          <cell r="A183" t="str">
            <v>02.03</v>
          </cell>
          <cell r="B183" t="str">
            <v>Tapume, vedação e proteções diversas</v>
          </cell>
        </row>
        <row r="184">
          <cell r="A184" t="str">
            <v>02.03.030</v>
          </cell>
          <cell r="C184" t="str">
            <v>Proteção de superfícies em geral com plástico bolha</v>
          </cell>
          <cell r="D184" t="str">
            <v>m²</v>
          </cell>
          <cell r="E184">
            <v>0.39</v>
          </cell>
          <cell r="F184">
            <v>1.61</v>
          </cell>
          <cell r="G184">
            <v>2</v>
          </cell>
        </row>
        <row r="185">
          <cell r="A185" t="str">
            <v>02.03.060</v>
          </cell>
          <cell r="C185" t="str">
            <v>Proteção de fachada com tela de nylon</v>
          </cell>
          <cell r="D185" t="str">
            <v>m²</v>
          </cell>
          <cell r="E185">
            <v>3.46</v>
          </cell>
          <cell r="F185">
            <v>15.88</v>
          </cell>
          <cell r="G185">
            <v>19.34</v>
          </cell>
        </row>
        <row r="186">
          <cell r="A186" t="str">
            <v>02.03.080</v>
          </cell>
          <cell r="C186" t="str">
            <v>Fechamento provisório de vãos em chapa de madeira compensada</v>
          </cell>
          <cell r="D186" t="str">
            <v>m²</v>
          </cell>
          <cell r="E186">
            <v>10.34</v>
          </cell>
          <cell r="F186">
            <v>22.62</v>
          </cell>
          <cell r="G186">
            <v>32.96</v>
          </cell>
        </row>
        <row r="187">
          <cell r="A187" t="str">
            <v>02.03.110</v>
          </cell>
          <cell r="C187" t="str">
            <v>Tapume móvel para fechamento de áreas</v>
          </cell>
          <cell r="D187" t="str">
            <v>m²</v>
          </cell>
          <cell r="E187">
            <v>31.46</v>
          </cell>
          <cell r="F187">
            <v>41.86</v>
          </cell>
          <cell r="G187">
            <v>73.319999999999993</v>
          </cell>
        </row>
        <row r="188">
          <cell r="A188" t="str">
            <v>02.03.120</v>
          </cell>
          <cell r="C188" t="str">
            <v>Tapume fixo para fechamento de áreas, com portão</v>
          </cell>
          <cell r="D188" t="str">
            <v>m²</v>
          </cell>
          <cell r="E188">
            <v>31.46</v>
          </cell>
          <cell r="F188">
            <v>41.57</v>
          </cell>
          <cell r="G188">
            <v>73.03</v>
          </cell>
        </row>
        <row r="189">
          <cell r="A189" t="str">
            <v>02.03.200</v>
          </cell>
          <cell r="C189" t="str">
            <v>Locação de quadros metálicos para plataforma de proteção, inclusive o madeiramento</v>
          </cell>
          <cell r="D189" t="str">
            <v>m²xmês</v>
          </cell>
          <cell r="E189">
            <v>22.63</v>
          </cell>
          <cell r="F189">
            <v>0.8</v>
          </cell>
          <cell r="G189">
            <v>23.43</v>
          </cell>
        </row>
        <row r="190">
          <cell r="A190" t="str">
            <v>02.03.240</v>
          </cell>
          <cell r="C190" t="str">
            <v>Proteção de piso com tecido de aniagem e gesso</v>
          </cell>
          <cell r="D190" t="str">
            <v>m²</v>
          </cell>
          <cell r="E190">
            <v>8.16</v>
          </cell>
          <cell r="F190">
            <v>3.22</v>
          </cell>
          <cell r="G190">
            <v>11.38</v>
          </cell>
        </row>
        <row r="191">
          <cell r="A191" t="str">
            <v>02.03.250</v>
          </cell>
          <cell r="C191" t="str">
            <v>Tapume fixo em painel OSB - espessura 8 mm</v>
          </cell>
          <cell r="D191" t="str">
            <v>m²</v>
          </cell>
          <cell r="E191">
            <v>43.13</v>
          </cell>
          <cell r="F191">
            <v>30.69</v>
          </cell>
          <cell r="G191">
            <v>73.819999999999993</v>
          </cell>
        </row>
        <row r="192">
          <cell r="A192" t="str">
            <v>02.03.260</v>
          </cell>
          <cell r="C192" t="str">
            <v>Tapume fixo em painel OSB - espessura 10 mm</v>
          </cell>
          <cell r="D192" t="str">
            <v>m²</v>
          </cell>
          <cell r="E192">
            <v>48.26</v>
          </cell>
          <cell r="F192">
            <v>30.69</v>
          </cell>
          <cell r="G192">
            <v>78.95</v>
          </cell>
        </row>
        <row r="193">
          <cell r="A193" t="str">
            <v>02.03.270</v>
          </cell>
          <cell r="C193" t="str">
            <v>Tapume fixo em painel OSB - espessura 12 mm</v>
          </cell>
          <cell r="D193" t="str">
            <v>m²</v>
          </cell>
          <cell r="E193">
            <v>51.52</v>
          </cell>
          <cell r="F193">
            <v>30.69</v>
          </cell>
          <cell r="G193">
            <v>82.21</v>
          </cell>
        </row>
        <row r="194">
          <cell r="A194" t="str">
            <v>02.03.500</v>
          </cell>
          <cell r="C194" t="str">
            <v>Proteção em madeira e lona plástica para equipamento mecânico ou informática - para obras de reforma</v>
          </cell>
          <cell r="D194" t="str">
            <v>m³</v>
          </cell>
          <cell r="E194">
            <v>27.3</v>
          </cell>
          <cell r="F194">
            <v>35.409999999999997</v>
          </cell>
          <cell r="G194">
            <v>62.71</v>
          </cell>
        </row>
        <row r="195">
          <cell r="A195" t="str">
            <v>02.05</v>
          </cell>
          <cell r="B195" t="str">
            <v>Andaime e balancim</v>
          </cell>
        </row>
        <row r="196">
          <cell r="A196" t="str">
            <v>02.05.060</v>
          </cell>
          <cell r="C196" t="str">
            <v>Montagem e desmontagem de andaime torre metálica com altura até 10 m</v>
          </cell>
          <cell r="D196" t="str">
            <v>m</v>
          </cell>
          <cell r="E196">
            <v>0</v>
          </cell>
          <cell r="F196">
            <v>9.83</v>
          </cell>
          <cell r="G196">
            <v>9.83</v>
          </cell>
        </row>
        <row r="197">
          <cell r="A197" t="str">
            <v>02.05.080</v>
          </cell>
          <cell r="C197" t="str">
            <v>Montagem e desmontagem de andaime torre metálica com altura superior a 10 m</v>
          </cell>
          <cell r="D197" t="str">
            <v>m</v>
          </cell>
          <cell r="E197">
            <v>0</v>
          </cell>
          <cell r="F197">
            <v>24.8</v>
          </cell>
          <cell r="G197">
            <v>24.8</v>
          </cell>
        </row>
        <row r="198">
          <cell r="A198" t="str">
            <v>02.05.090</v>
          </cell>
          <cell r="C198" t="str">
            <v>Montagem e desmontagem de andaime tubular fachadeiro com altura até 10 m</v>
          </cell>
          <cell r="D198" t="str">
            <v>m²</v>
          </cell>
          <cell r="E198">
            <v>0</v>
          </cell>
          <cell r="F198">
            <v>9.83</v>
          </cell>
          <cell r="G198">
            <v>9.83</v>
          </cell>
        </row>
        <row r="199">
          <cell r="A199" t="str">
            <v>02.05.100</v>
          </cell>
          <cell r="C199" t="str">
            <v>Montagem e desmontagem de andaime tubular fachadeiro com altura superior a 10 m</v>
          </cell>
          <cell r="D199" t="str">
            <v>m²</v>
          </cell>
          <cell r="E199">
            <v>0</v>
          </cell>
          <cell r="F199">
            <v>24.8</v>
          </cell>
          <cell r="G199">
            <v>24.8</v>
          </cell>
        </row>
        <row r="200">
          <cell r="A200" t="str">
            <v>02.05.195</v>
          </cell>
          <cell r="C200" t="str">
            <v>Balancim elétrico tipo plataforma para transporte vertical, com altura até 60 m</v>
          </cell>
          <cell r="D200" t="str">
            <v>unxmês</v>
          </cell>
          <cell r="E200">
            <v>1352.29</v>
          </cell>
          <cell r="F200">
            <v>0</v>
          </cell>
          <cell r="G200">
            <v>1352.29</v>
          </cell>
        </row>
        <row r="201">
          <cell r="A201" t="str">
            <v>02.05.202</v>
          </cell>
          <cell r="C201" t="str">
            <v>Andaime torre metálico (1,5 x 1,5 m) com piso metálico</v>
          </cell>
          <cell r="D201" t="str">
            <v>mxmês</v>
          </cell>
          <cell r="E201">
            <v>14.68</v>
          </cell>
          <cell r="F201">
            <v>3.86</v>
          </cell>
          <cell r="G201">
            <v>18.54</v>
          </cell>
        </row>
        <row r="202">
          <cell r="A202" t="str">
            <v>02.05.212</v>
          </cell>
          <cell r="C202" t="str">
            <v>Andaime tubular fachadeiro com piso metálico e sapatas ajustáveis</v>
          </cell>
          <cell r="D202" t="str">
            <v>m²xmês</v>
          </cell>
          <cell r="E202">
            <v>6.86</v>
          </cell>
          <cell r="F202">
            <v>3.86</v>
          </cell>
          <cell r="G202">
            <v>10.72</v>
          </cell>
        </row>
        <row r="203">
          <cell r="A203" t="str">
            <v>02.06</v>
          </cell>
          <cell r="B203" t="str">
            <v>Alocação de equipe, equipamento e ferramental</v>
          </cell>
        </row>
        <row r="204">
          <cell r="A204" t="str">
            <v>02.06.030</v>
          </cell>
          <cell r="C204" t="str">
            <v>Locação de plataforma elevatória articulada, com altura aproximada de 12,5m, capacidade de carga de 227 kg, elétrica</v>
          </cell>
          <cell r="D204" t="str">
            <v>unxmês</v>
          </cell>
          <cell r="E204">
            <v>6175.44</v>
          </cell>
          <cell r="F204">
            <v>2754.9</v>
          </cell>
          <cell r="G204">
            <v>8930.34</v>
          </cell>
        </row>
        <row r="205">
          <cell r="A205" t="str">
            <v>02.06.040</v>
          </cell>
          <cell r="C205" t="str">
            <v>Locação de plataforma elevatória articulada, com altura aproximada de 20 m, capacidade de carga de 227 kg, diesel</v>
          </cell>
          <cell r="D205" t="str">
            <v>unxmês</v>
          </cell>
          <cell r="E205">
            <v>11570.15</v>
          </cell>
          <cell r="F205">
            <v>2754.9</v>
          </cell>
          <cell r="G205">
            <v>14325.05</v>
          </cell>
        </row>
        <row r="206">
          <cell r="A206" t="str">
            <v>02.08</v>
          </cell>
          <cell r="B206" t="str">
            <v>Sinalização de obra</v>
          </cell>
        </row>
        <row r="207">
          <cell r="A207" t="str">
            <v>02.08.020</v>
          </cell>
          <cell r="C207" t="str">
            <v>Placa de identificação para obra</v>
          </cell>
          <cell r="D207" t="str">
            <v>m²</v>
          </cell>
          <cell r="E207">
            <v>527.48</v>
          </cell>
          <cell r="F207">
            <v>73.92</v>
          </cell>
          <cell r="G207">
            <v>601.4</v>
          </cell>
        </row>
        <row r="208">
          <cell r="A208" t="str">
            <v>02.08.040</v>
          </cell>
          <cell r="C208" t="str">
            <v>Placa em lona com impressão digital e requadro em metalon</v>
          </cell>
          <cell r="D208" t="str">
            <v>m²</v>
          </cell>
          <cell r="E208">
            <v>278.85000000000002</v>
          </cell>
          <cell r="F208">
            <v>20.92</v>
          </cell>
          <cell r="G208">
            <v>299.77</v>
          </cell>
        </row>
        <row r="209">
          <cell r="A209" t="str">
            <v>02.08.050</v>
          </cell>
          <cell r="C209" t="str">
            <v>Placa em lona com impressão digital e estrutura em madeira</v>
          </cell>
          <cell r="D209" t="str">
            <v>m²</v>
          </cell>
          <cell r="E209">
            <v>100.09</v>
          </cell>
          <cell r="F209">
            <v>41.16</v>
          </cell>
          <cell r="G209">
            <v>141.25</v>
          </cell>
        </row>
        <row r="210">
          <cell r="A210" t="str">
            <v>02.09</v>
          </cell>
          <cell r="B210" t="str">
            <v>Limpeza de terreno</v>
          </cell>
        </row>
        <row r="211">
          <cell r="A211" t="str">
            <v>02.09.030</v>
          </cell>
          <cell r="C211" t="str">
            <v>Limpeza manual do terreno, inclusive troncos até 5 cm de diâmetro, com caminhão à disposição dentro da obra, até o raio de 1 km</v>
          </cell>
          <cell r="D211" t="str">
            <v>m²</v>
          </cell>
          <cell r="E211">
            <v>1.46</v>
          </cell>
          <cell r="F211">
            <v>4.0199999999999996</v>
          </cell>
          <cell r="G211">
            <v>5.48</v>
          </cell>
        </row>
        <row r="212">
          <cell r="A212" t="str">
            <v>02.09.040</v>
          </cell>
          <cell r="C212" t="str">
            <v>Limpeza mecanizada do terreno, inclusive troncos até 15 cm de diâmetro, com caminhão à disposição dentro e fora da obra, com transporte no raio de até 1 km</v>
          </cell>
          <cell r="D212" t="str">
            <v>m²</v>
          </cell>
          <cell r="E212">
            <v>2.21</v>
          </cell>
          <cell r="F212">
            <v>0.13</v>
          </cell>
          <cell r="G212">
            <v>2.34</v>
          </cell>
        </row>
        <row r="213">
          <cell r="A213" t="str">
            <v>02.09.130</v>
          </cell>
          <cell r="C213" t="str">
            <v>Limpeza mecanizada do terreno, inclusive troncos com diâmetro acima de 15 cm até 50 cm, com caminhão à disposição dentro da obra, até o raio de 1 km</v>
          </cell>
          <cell r="D213" t="str">
            <v>m²</v>
          </cell>
          <cell r="E213">
            <v>2.36</v>
          </cell>
          <cell r="F213">
            <v>0.13</v>
          </cell>
          <cell r="G213">
            <v>2.4900000000000002</v>
          </cell>
        </row>
        <row r="214">
          <cell r="A214" t="str">
            <v>02.09.150</v>
          </cell>
          <cell r="C214" t="str">
            <v>Corte e derrubada de eucalipto (1° corte) - idade até 4 anos</v>
          </cell>
          <cell r="D214" t="str">
            <v>m³</v>
          </cell>
          <cell r="E214">
            <v>48.27</v>
          </cell>
          <cell r="F214">
            <v>7.24</v>
          </cell>
          <cell r="G214">
            <v>55.51</v>
          </cell>
        </row>
        <row r="215">
          <cell r="A215" t="str">
            <v>02.09.160</v>
          </cell>
          <cell r="C215" t="str">
            <v>Corte e derrubada de eucalipto (1° corte) - idade acima de 4 anos</v>
          </cell>
          <cell r="D215" t="str">
            <v>m³</v>
          </cell>
          <cell r="E215">
            <v>56.85</v>
          </cell>
          <cell r="F215">
            <v>8.5299999999999994</v>
          </cell>
          <cell r="G215">
            <v>65.38</v>
          </cell>
        </row>
        <row r="216">
          <cell r="A216" t="str">
            <v>02.10</v>
          </cell>
          <cell r="B216" t="str">
            <v>Locação de obra</v>
          </cell>
        </row>
        <row r="217">
          <cell r="A217" t="str">
            <v>02.10.020</v>
          </cell>
          <cell r="C217" t="str">
            <v>Locação de obra de edificação</v>
          </cell>
          <cell r="D217" t="str">
            <v>m²</v>
          </cell>
          <cell r="E217">
            <v>5.58</v>
          </cell>
          <cell r="F217">
            <v>4.6500000000000004</v>
          </cell>
          <cell r="G217">
            <v>10.23</v>
          </cell>
        </row>
        <row r="218">
          <cell r="A218" t="str">
            <v>02.10.040</v>
          </cell>
          <cell r="C218" t="str">
            <v>Locação de rede de canalização</v>
          </cell>
          <cell r="D218" t="str">
            <v>m</v>
          </cell>
          <cell r="E218">
            <v>0.63</v>
          </cell>
          <cell r="F218">
            <v>0.33</v>
          </cell>
          <cell r="G218">
            <v>0.96</v>
          </cell>
        </row>
        <row r="219">
          <cell r="A219" t="str">
            <v>02.10.050</v>
          </cell>
          <cell r="C219" t="str">
            <v>Locação para muros, cercas e alambrados</v>
          </cell>
          <cell r="D219" t="str">
            <v>m</v>
          </cell>
          <cell r="E219">
            <v>0.63</v>
          </cell>
          <cell r="F219">
            <v>0.33</v>
          </cell>
          <cell r="G219">
            <v>0.96</v>
          </cell>
        </row>
        <row r="220">
          <cell r="A220" t="str">
            <v>02.10.060</v>
          </cell>
          <cell r="C220" t="str">
            <v>Locação de vias, calçadas, tanques e lagoas</v>
          </cell>
          <cell r="D220" t="str">
            <v>m²</v>
          </cell>
          <cell r="E220">
            <v>0.61</v>
          </cell>
          <cell r="F220">
            <v>0.66</v>
          </cell>
          <cell r="G220">
            <v>1.27</v>
          </cell>
        </row>
        <row r="221">
          <cell r="A221" t="str">
            <v>03</v>
          </cell>
          <cell r="B221" t="str">
            <v>DEMOLIÇÃO SEM REAPROVEITAMENTO</v>
          </cell>
        </row>
        <row r="222">
          <cell r="A222" t="str">
            <v>03.01</v>
          </cell>
          <cell r="B222" t="str">
            <v>Demolição de concreto, lastro, mistura e afins</v>
          </cell>
        </row>
        <row r="223">
          <cell r="A223" t="str">
            <v>03.01.020</v>
          </cell>
          <cell r="C223" t="str">
            <v>Demolição manual de concreto simples</v>
          </cell>
          <cell r="D223" t="str">
            <v>m³</v>
          </cell>
          <cell r="E223">
            <v>0</v>
          </cell>
          <cell r="F223">
            <v>176.99</v>
          </cell>
          <cell r="G223">
            <v>176.99</v>
          </cell>
        </row>
        <row r="224">
          <cell r="A224" t="str">
            <v>03.01.040</v>
          </cell>
          <cell r="C224" t="str">
            <v>Demolição manual de concreto armado</v>
          </cell>
          <cell r="D224" t="str">
            <v>m³</v>
          </cell>
          <cell r="E224">
            <v>0</v>
          </cell>
          <cell r="F224">
            <v>321.8</v>
          </cell>
          <cell r="G224">
            <v>321.8</v>
          </cell>
        </row>
        <row r="225">
          <cell r="A225" t="str">
            <v>03.01.060</v>
          </cell>
          <cell r="C225" t="str">
            <v>Demolição manual de lajes pré-moldadas, incluindo revestimento</v>
          </cell>
          <cell r="D225" t="str">
            <v>m²</v>
          </cell>
          <cell r="E225">
            <v>0</v>
          </cell>
          <cell r="F225">
            <v>24.14</v>
          </cell>
          <cell r="G225">
            <v>24.14</v>
          </cell>
        </row>
        <row r="226">
          <cell r="A226" t="str">
            <v>03.01.200</v>
          </cell>
          <cell r="C226" t="str">
            <v>Demolição mecanizada de concreto armado, inclusive fragmentação, carregamento, transporte até 1 quilômetro e descarregamento</v>
          </cell>
          <cell r="D226" t="str">
            <v>m³</v>
          </cell>
          <cell r="E226">
            <v>289.04000000000002</v>
          </cell>
          <cell r="F226">
            <v>96.54</v>
          </cell>
          <cell r="G226">
            <v>385.58</v>
          </cell>
        </row>
        <row r="227">
          <cell r="A227" t="str">
            <v>03.01.210</v>
          </cell>
          <cell r="C227" t="str">
            <v>Demolição mecanizada de concreto armado, inclusive fragmentação e acomodação do material</v>
          </cell>
          <cell r="D227" t="str">
            <v>m³</v>
          </cell>
          <cell r="E227">
            <v>277.58</v>
          </cell>
          <cell r="F227">
            <v>96.54</v>
          </cell>
          <cell r="G227">
            <v>374.12</v>
          </cell>
        </row>
        <row r="228">
          <cell r="A228" t="str">
            <v>03.01.220</v>
          </cell>
          <cell r="C228" t="str">
            <v>Demolição mecanizada de concreto simples, inclusive fragmentação, carregamento, transporte até 1 quilômetro e descarregamento</v>
          </cell>
          <cell r="D228" t="str">
            <v>m³</v>
          </cell>
          <cell r="E228">
            <v>150.25</v>
          </cell>
          <cell r="F228">
            <v>64.36</v>
          </cell>
          <cell r="G228">
            <v>214.61</v>
          </cell>
        </row>
        <row r="229">
          <cell r="A229" t="str">
            <v>03.01.230</v>
          </cell>
          <cell r="C229" t="str">
            <v>Demolição mecanizada de concreto simples, inclusive fragmentação e acomodação do material</v>
          </cell>
          <cell r="D229" t="str">
            <v>m³</v>
          </cell>
          <cell r="E229">
            <v>138.79</v>
          </cell>
          <cell r="F229">
            <v>64.36</v>
          </cell>
          <cell r="G229">
            <v>203.15</v>
          </cell>
        </row>
        <row r="230">
          <cell r="A230" t="str">
            <v>03.01.240</v>
          </cell>
          <cell r="C230" t="str">
            <v>Demolição mecanizada de pavimento ou piso em concreto, inclusive fragmentação, carregamento, transporte até 1 quilômetro e descarregamento</v>
          </cell>
          <cell r="D230" t="str">
            <v>m²</v>
          </cell>
          <cell r="E230">
            <v>14.78</v>
          </cell>
          <cell r="F230">
            <v>6.44</v>
          </cell>
          <cell r="G230">
            <v>21.22</v>
          </cell>
        </row>
        <row r="231">
          <cell r="A231" t="str">
            <v>03.01.250</v>
          </cell>
          <cell r="C231" t="str">
            <v>Demolição mecanizada de pavimento ou piso em concreto, inclusive fragmentação e acomodação do material</v>
          </cell>
          <cell r="D231" t="str">
            <v>m²</v>
          </cell>
          <cell r="E231">
            <v>13.88</v>
          </cell>
          <cell r="F231">
            <v>6.44</v>
          </cell>
          <cell r="G231">
            <v>20.32</v>
          </cell>
        </row>
        <row r="232">
          <cell r="A232" t="str">
            <v>03.01.260</v>
          </cell>
          <cell r="C232" t="str">
            <v>Demolição mecanizada de sarjeta ou sarjetão, inclusive fragmentação, carregamento, transporte até 1 quilômetro e descarregamento</v>
          </cell>
          <cell r="D232" t="str">
            <v>m³</v>
          </cell>
          <cell r="E232">
            <v>147.74</v>
          </cell>
          <cell r="F232">
            <v>64.36</v>
          </cell>
          <cell r="G232">
            <v>212.1</v>
          </cell>
        </row>
        <row r="233">
          <cell r="A233" t="str">
            <v>03.01.270</v>
          </cell>
          <cell r="C233" t="str">
            <v>Demolição mecanizada de sarjeta ou sarjetão, inclusive fragmentação e acomodação do material</v>
          </cell>
          <cell r="D233" t="str">
            <v>m³</v>
          </cell>
          <cell r="E233">
            <v>138.79</v>
          </cell>
          <cell r="F233">
            <v>64.36</v>
          </cell>
          <cell r="G233">
            <v>203.15</v>
          </cell>
        </row>
        <row r="234">
          <cell r="A234" t="str">
            <v>03.02</v>
          </cell>
          <cell r="B234" t="str">
            <v>Demolição de alvenaria</v>
          </cell>
        </row>
        <row r="235">
          <cell r="A235" t="str">
            <v>03.02.020</v>
          </cell>
          <cell r="C235" t="str">
            <v>Demolição manual de alvenaria de fundação/embasamento</v>
          </cell>
          <cell r="D235" t="str">
            <v>m³</v>
          </cell>
          <cell r="E235">
            <v>0</v>
          </cell>
          <cell r="F235">
            <v>96.54</v>
          </cell>
          <cell r="G235">
            <v>96.54</v>
          </cell>
        </row>
        <row r="236">
          <cell r="A236" t="str">
            <v>03.02.040</v>
          </cell>
          <cell r="C236" t="str">
            <v>Demolição manual de alvenaria de elevação ou elemento vazado, incluindo revestimento</v>
          </cell>
          <cell r="D236" t="str">
            <v>m³</v>
          </cell>
          <cell r="E236">
            <v>0</v>
          </cell>
          <cell r="F236">
            <v>64.36</v>
          </cell>
          <cell r="G236">
            <v>64.36</v>
          </cell>
        </row>
        <row r="237">
          <cell r="A237" t="str">
            <v>03.03</v>
          </cell>
          <cell r="B237" t="str">
            <v>Demolição de revestimento em massa</v>
          </cell>
        </row>
        <row r="238">
          <cell r="A238" t="str">
            <v>03.03.020</v>
          </cell>
          <cell r="C238" t="str">
            <v>Apicoamento manual de piso, parede ou teto</v>
          </cell>
          <cell r="D238" t="str">
            <v>m²</v>
          </cell>
          <cell r="E238">
            <v>0</v>
          </cell>
          <cell r="F238">
            <v>2.42</v>
          </cell>
          <cell r="G238">
            <v>2.42</v>
          </cell>
        </row>
        <row r="239">
          <cell r="A239" t="str">
            <v>03.03.040</v>
          </cell>
          <cell r="C239" t="str">
            <v>Demolição manual de revestimento em massa de parede ou teto</v>
          </cell>
          <cell r="D239" t="str">
            <v>m²</v>
          </cell>
          <cell r="E239">
            <v>0</v>
          </cell>
          <cell r="F239">
            <v>4.83</v>
          </cell>
          <cell r="G239">
            <v>4.83</v>
          </cell>
        </row>
        <row r="240">
          <cell r="A240" t="str">
            <v>03.03.060</v>
          </cell>
          <cell r="C240" t="str">
            <v>Demolição manual de revestimento em massa de piso</v>
          </cell>
          <cell r="D240" t="str">
            <v>m²</v>
          </cell>
          <cell r="E240">
            <v>0</v>
          </cell>
          <cell r="F240">
            <v>8.0500000000000007</v>
          </cell>
          <cell r="G240">
            <v>8.0500000000000007</v>
          </cell>
        </row>
        <row r="241">
          <cell r="A241" t="str">
            <v>03.04</v>
          </cell>
          <cell r="B241" t="str">
            <v>Demolição de revestimento cerâmico e ladrilho hidráulico</v>
          </cell>
        </row>
        <row r="242">
          <cell r="A242" t="str">
            <v>03.04.020</v>
          </cell>
          <cell r="C242" t="str">
            <v>Demolição manual de revestimento cerâmico, incluindo a base</v>
          </cell>
          <cell r="D242" t="str">
            <v>m²</v>
          </cell>
          <cell r="E242">
            <v>0</v>
          </cell>
          <cell r="F242">
            <v>9.65</v>
          </cell>
          <cell r="G242">
            <v>9.65</v>
          </cell>
        </row>
        <row r="243">
          <cell r="A243" t="str">
            <v>03.04.030</v>
          </cell>
          <cell r="C243" t="str">
            <v>Demolição manual de revestimento em ladrilho hidráulico, incluindo a base</v>
          </cell>
          <cell r="D243" t="str">
            <v>m²</v>
          </cell>
          <cell r="E243">
            <v>0</v>
          </cell>
          <cell r="F243">
            <v>8.0500000000000007</v>
          </cell>
          <cell r="G243">
            <v>8.0500000000000007</v>
          </cell>
        </row>
        <row r="244">
          <cell r="A244" t="str">
            <v>03.04.040</v>
          </cell>
          <cell r="C244" t="str">
            <v>Demolição manual de rodapé, soleira ou peitoril, em material cerâmico e/ou ladrilho hidráulico, incluindo a base</v>
          </cell>
          <cell r="D244" t="str">
            <v>m</v>
          </cell>
          <cell r="E244">
            <v>0</v>
          </cell>
          <cell r="F244">
            <v>2.42</v>
          </cell>
          <cell r="G244">
            <v>2.42</v>
          </cell>
        </row>
        <row r="245">
          <cell r="A245" t="str">
            <v>03.05</v>
          </cell>
          <cell r="B245" t="str">
            <v>Demolição de revestimento sintético</v>
          </cell>
        </row>
        <row r="246">
          <cell r="A246" t="str">
            <v>03.05.020</v>
          </cell>
          <cell r="C246" t="str">
            <v>Demolição manual de revestimento sintético, incluindo a base</v>
          </cell>
          <cell r="D246" t="str">
            <v>m²</v>
          </cell>
          <cell r="E246">
            <v>0</v>
          </cell>
          <cell r="F246">
            <v>6.44</v>
          </cell>
          <cell r="G246">
            <v>6.44</v>
          </cell>
        </row>
        <row r="247">
          <cell r="A247" t="str">
            <v>03.06</v>
          </cell>
          <cell r="B247" t="str">
            <v>Demolição de revestimento em pedra e blocos maciços</v>
          </cell>
        </row>
        <row r="248">
          <cell r="A248" t="str">
            <v>03.06.050</v>
          </cell>
          <cell r="C248" t="str">
            <v>Desmonte (levantamento) mecanizado de pavimento em paralelepípedo ou lajota de concreto, inclusive carregamento, transporte até 1 quilômetro e descarregamento</v>
          </cell>
          <cell r="D248" t="str">
            <v>m²</v>
          </cell>
          <cell r="E248">
            <v>9.19</v>
          </cell>
          <cell r="F248">
            <v>8.0500000000000007</v>
          </cell>
          <cell r="G248">
            <v>17.239999999999998</v>
          </cell>
        </row>
        <row r="249">
          <cell r="A249" t="str">
            <v>03.06.060</v>
          </cell>
          <cell r="C249" t="str">
            <v>Desmonte (levantamento) mecanizado de pavimento em paralelepípedo ou lajota de concreto, inclusive acomodação do material</v>
          </cell>
          <cell r="D249" t="str">
            <v>m²</v>
          </cell>
          <cell r="E249">
            <v>0.85</v>
          </cell>
          <cell r="F249">
            <v>8.0500000000000007</v>
          </cell>
          <cell r="G249">
            <v>8.9</v>
          </cell>
        </row>
        <row r="250">
          <cell r="A250" t="str">
            <v>03.07</v>
          </cell>
          <cell r="B250" t="str">
            <v>Demolição de revestimento asfáltico</v>
          </cell>
        </row>
        <row r="251">
          <cell r="A251" t="str">
            <v>03.07.010</v>
          </cell>
          <cell r="C251" t="str">
            <v>Demolição (levantamento) mecanizada de pavimento asfáltico, inclusive carregamento, transporte até 1 quilômetro e descarregamento</v>
          </cell>
          <cell r="D251" t="str">
            <v>m²</v>
          </cell>
          <cell r="E251">
            <v>15.12</v>
          </cell>
          <cell r="F251">
            <v>3.22</v>
          </cell>
          <cell r="G251">
            <v>18.34</v>
          </cell>
        </row>
        <row r="252">
          <cell r="A252" t="str">
            <v>03.07.030</v>
          </cell>
          <cell r="C252" t="str">
            <v>Demolição (levantamento) mecanizada de pavimento asfáltico, inclusive fragmentação e acomodação do material</v>
          </cell>
          <cell r="D252" t="str">
            <v>m²</v>
          </cell>
          <cell r="E252">
            <v>13.88</v>
          </cell>
          <cell r="F252">
            <v>3.22</v>
          </cell>
          <cell r="G252">
            <v>17.100000000000001</v>
          </cell>
        </row>
        <row r="253">
          <cell r="A253" t="str">
            <v>03.07.050</v>
          </cell>
          <cell r="C253" t="str">
            <v>Fresagem de pavimento asfáltico com espessura até 5 cm, inclusive carregamento, transporte até 1 quilômetro e descarregamento</v>
          </cell>
          <cell r="D253" t="str">
            <v>m²</v>
          </cell>
          <cell r="E253">
            <v>5.94</v>
          </cell>
          <cell r="F253">
            <v>1.1200000000000001</v>
          </cell>
          <cell r="G253">
            <v>7.06</v>
          </cell>
        </row>
        <row r="254">
          <cell r="A254" t="str">
            <v>03.07.070</v>
          </cell>
          <cell r="C254" t="str">
            <v>Fresagem de pavimento asfáltico com espessura até 5 cm, inclusive acomodação do material</v>
          </cell>
          <cell r="D254" t="str">
            <v>m²</v>
          </cell>
          <cell r="E254">
            <v>4.55</v>
          </cell>
          <cell r="F254">
            <v>1.1200000000000001</v>
          </cell>
          <cell r="G254">
            <v>5.67</v>
          </cell>
        </row>
        <row r="255">
          <cell r="A255" t="str">
            <v>03.07.080</v>
          </cell>
          <cell r="C255" t="str">
            <v>Fresagem de pavimento asfáltico com espessura até 5 cm, inclusive remoção do material fresado até 10 quilômetros e varrição</v>
          </cell>
          <cell r="D255" t="str">
            <v>m²</v>
          </cell>
          <cell r="E255">
            <v>7.8</v>
          </cell>
          <cell r="F255">
            <v>0.48</v>
          </cell>
          <cell r="G255">
            <v>8.2799999999999994</v>
          </cell>
        </row>
        <row r="256">
          <cell r="A256" t="str">
            <v>03.08</v>
          </cell>
          <cell r="B256" t="str">
            <v>Demolição de forro / divisórias</v>
          </cell>
        </row>
        <row r="257">
          <cell r="A257" t="str">
            <v>03.08.020</v>
          </cell>
          <cell r="C257" t="str">
            <v>Demolição manual de forro em estuque, inclusive sistema de fixação/tarugamento</v>
          </cell>
          <cell r="D257" t="str">
            <v>m²</v>
          </cell>
          <cell r="E257">
            <v>0</v>
          </cell>
          <cell r="F257">
            <v>8.3699999999999992</v>
          </cell>
          <cell r="G257">
            <v>8.3699999999999992</v>
          </cell>
        </row>
        <row r="258">
          <cell r="A258" t="str">
            <v>03.08.040</v>
          </cell>
          <cell r="C258" t="str">
            <v>Demolição manual de forro qualquer, inclusive sistema de fixação/tarugamento</v>
          </cell>
          <cell r="D258" t="str">
            <v>m²</v>
          </cell>
          <cell r="E258">
            <v>0</v>
          </cell>
          <cell r="F258">
            <v>4.83</v>
          </cell>
          <cell r="G258">
            <v>4.83</v>
          </cell>
        </row>
        <row r="259">
          <cell r="A259" t="str">
            <v>03.08.060</v>
          </cell>
          <cell r="C259" t="str">
            <v>Demolição manual de forro em gesso, inclusive sistema de fixação</v>
          </cell>
          <cell r="D259" t="str">
            <v>m²</v>
          </cell>
          <cell r="E259">
            <v>0</v>
          </cell>
          <cell r="F259">
            <v>4.83</v>
          </cell>
          <cell r="G259">
            <v>4.83</v>
          </cell>
        </row>
        <row r="260">
          <cell r="A260" t="str">
            <v>03.08.200</v>
          </cell>
          <cell r="C260" t="str">
            <v>Demolição manual de painéis divisórias, inclusive montantes metálicos</v>
          </cell>
          <cell r="D260" t="str">
            <v>m²</v>
          </cell>
          <cell r="E260">
            <v>0</v>
          </cell>
          <cell r="F260">
            <v>5.31</v>
          </cell>
          <cell r="G260">
            <v>5.31</v>
          </cell>
        </row>
        <row r="261">
          <cell r="A261" t="str">
            <v>03.09</v>
          </cell>
          <cell r="B261" t="str">
            <v>Demolição de impermeabilização e afins</v>
          </cell>
        </row>
        <row r="262">
          <cell r="A262" t="str">
            <v>03.09.020</v>
          </cell>
          <cell r="C262" t="str">
            <v>Demolição manual de camada impermeabilizante</v>
          </cell>
          <cell r="D262" t="str">
            <v>m²</v>
          </cell>
          <cell r="E262">
            <v>0</v>
          </cell>
          <cell r="F262">
            <v>12.95</v>
          </cell>
          <cell r="G262">
            <v>12.95</v>
          </cell>
        </row>
        <row r="263">
          <cell r="A263" t="str">
            <v>03.09.040</v>
          </cell>
          <cell r="C263" t="str">
            <v>Demolição manual de argamassa regularizante, isolante ou protetora e papel Kraft</v>
          </cell>
          <cell r="D263" t="str">
            <v>m²</v>
          </cell>
          <cell r="E263">
            <v>0</v>
          </cell>
          <cell r="F263">
            <v>15.52</v>
          </cell>
          <cell r="G263">
            <v>15.52</v>
          </cell>
        </row>
        <row r="264">
          <cell r="A264" t="str">
            <v>03.09.060</v>
          </cell>
          <cell r="C264" t="str">
            <v>Remoção manual de junta de dilatação ou retração, inclusive apoio</v>
          </cell>
          <cell r="D264" t="str">
            <v>m</v>
          </cell>
          <cell r="E264">
            <v>0</v>
          </cell>
          <cell r="F264">
            <v>5.18</v>
          </cell>
          <cell r="G264">
            <v>5.18</v>
          </cell>
        </row>
        <row r="265">
          <cell r="A265" t="str">
            <v>03.10</v>
          </cell>
          <cell r="B265" t="str">
            <v>Remoção de pintura</v>
          </cell>
        </row>
        <row r="266">
          <cell r="A266" t="str">
            <v>03.10.020</v>
          </cell>
          <cell r="C266" t="str">
            <v>Remoção de pintura em rodapé, baguete ou moldura com lixa</v>
          </cell>
          <cell r="D266" t="str">
            <v>m</v>
          </cell>
          <cell r="E266">
            <v>0.06</v>
          </cell>
          <cell r="F266">
            <v>1.01</v>
          </cell>
          <cell r="G266">
            <v>1.07</v>
          </cell>
        </row>
        <row r="267">
          <cell r="A267" t="str">
            <v>03.10.040</v>
          </cell>
          <cell r="C267" t="str">
            <v>Remoção de pintura em rodapé, baguete ou moldura com produto químico</v>
          </cell>
          <cell r="D267" t="str">
            <v>m</v>
          </cell>
          <cell r="E267">
            <v>0.55000000000000004</v>
          </cell>
          <cell r="F267">
            <v>1.01</v>
          </cell>
          <cell r="G267">
            <v>1.56</v>
          </cell>
        </row>
        <row r="268">
          <cell r="A268" t="str">
            <v>03.10.080</v>
          </cell>
          <cell r="C268" t="str">
            <v>Remoção de pintura em superfícies de madeira e/ou metálicas com produtos químicos</v>
          </cell>
          <cell r="D268" t="str">
            <v>m²</v>
          </cell>
          <cell r="E268">
            <v>2.73</v>
          </cell>
          <cell r="F268">
            <v>8.08</v>
          </cell>
          <cell r="G268">
            <v>10.81</v>
          </cell>
        </row>
        <row r="269">
          <cell r="A269" t="str">
            <v>03.10.100</v>
          </cell>
          <cell r="C269" t="str">
            <v>Remoção de pintura em superfícies de madeira e/ou metálicas com lixamento</v>
          </cell>
          <cell r="D269" t="str">
            <v>m²</v>
          </cell>
          <cell r="E269">
            <v>0.32</v>
          </cell>
          <cell r="F269">
            <v>6.05</v>
          </cell>
          <cell r="G269">
            <v>6.37</v>
          </cell>
        </row>
        <row r="270">
          <cell r="A270" t="str">
            <v>03.10.120</v>
          </cell>
          <cell r="C270" t="str">
            <v>Remoção de pintura em massa com produtos químicos</v>
          </cell>
          <cell r="D270" t="str">
            <v>m²</v>
          </cell>
          <cell r="E270">
            <v>2.73</v>
          </cell>
          <cell r="F270">
            <v>6.05</v>
          </cell>
          <cell r="G270">
            <v>8.7799999999999994</v>
          </cell>
        </row>
        <row r="271">
          <cell r="A271" t="str">
            <v>03.10.140</v>
          </cell>
          <cell r="C271" t="str">
            <v>Remoção de pintura em massa com lixamento</v>
          </cell>
          <cell r="D271" t="str">
            <v>m²</v>
          </cell>
          <cell r="E271">
            <v>0.32</v>
          </cell>
          <cell r="F271">
            <v>4.04</v>
          </cell>
          <cell r="G271">
            <v>4.3600000000000003</v>
          </cell>
        </row>
        <row r="272">
          <cell r="A272" t="str">
            <v>03.16</v>
          </cell>
          <cell r="B272" t="str">
            <v>Remoção de sinalização horizontal</v>
          </cell>
        </row>
        <row r="273">
          <cell r="A273" t="str">
            <v>03.16.010</v>
          </cell>
          <cell r="C273" t="str">
            <v>Remoção de sinalização horizontal existente</v>
          </cell>
          <cell r="D273" t="str">
            <v>m²</v>
          </cell>
          <cell r="E273">
            <v>84.05</v>
          </cell>
          <cell r="F273">
            <v>0</v>
          </cell>
          <cell r="G273">
            <v>84.05</v>
          </cell>
        </row>
        <row r="274">
          <cell r="A274" t="str">
            <v>03.16.011</v>
          </cell>
          <cell r="C274" t="str">
            <v>Remoção de tacha/tachões</v>
          </cell>
          <cell r="D274" t="str">
            <v>un</v>
          </cell>
          <cell r="E274">
            <v>1.82</v>
          </cell>
          <cell r="F274">
            <v>7.14</v>
          </cell>
          <cell r="G274">
            <v>8.9600000000000009</v>
          </cell>
        </row>
        <row r="275">
          <cell r="A275" t="str">
            <v>04</v>
          </cell>
          <cell r="B275" t="str">
            <v>RETIRADA COM PROVÁVEL REAPROVEITAMENTO</v>
          </cell>
        </row>
        <row r="276">
          <cell r="A276" t="str">
            <v>04.01</v>
          </cell>
          <cell r="B276" t="str">
            <v>Retirada de fechamento e elemento divisor</v>
          </cell>
        </row>
        <row r="277">
          <cell r="A277" t="str">
            <v>04.01.020</v>
          </cell>
          <cell r="C277" t="str">
            <v>Retirada de divisória em placa de madeira ou fibrocimento tarugada</v>
          </cell>
          <cell r="D277" t="str">
            <v>m²</v>
          </cell>
          <cell r="E277">
            <v>0</v>
          </cell>
          <cell r="F277">
            <v>29.37</v>
          </cell>
          <cell r="G277">
            <v>29.37</v>
          </cell>
        </row>
        <row r="278">
          <cell r="A278" t="str">
            <v>04.01.040</v>
          </cell>
          <cell r="C278" t="str">
            <v>Retirada de divisória em placa de madeira ou fibrocimento com montantes metálicos</v>
          </cell>
          <cell r="D278" t="str">
            <v>m²</v>
          </cell>
          <cell r="E278">
            <v>0</v>
          </cell>
          <cell r="F278">
            <v>25.45</v>
          </cell>
          <cell r="G278">
            <v>25.45</v>
          </cell>
        </row>
        <row r="279">
          <cell r="A279" t="str">
            <v>04.01.060</v>
          </cell>
          <cell r="C279" t="str">
            <v>Retirada de divisória em placa de concreto, granito, granilite ou mármore</v>
          </cell>
          <cell r="D279" t="str">
            <v>m²</v>
          </cell>
          <cell r="E279">
            <v>0</v>
          </cell>
          <cell r="F279">
            <v>15.66</v>
          </cell>
          <cell r="G279">
            <v>15.66</v>
          </cell>
        </row>
        <row r="280">
          <cell r="A280" t="str">
            <v>04.01.080</v>
          </cell>
          <cell r="C280" t="str">
            <v>Retirada de fechamento em placas pré-moldadas, inclusive pilares</v>
          </cell>
          <cell r="D280" t="str">
            <v>m²</v>
          </cell>
          <cell r="E280">
            <v>1.44</v>
          </cell>
          <cell r="F280">
            <v>0.55000000000000004</v>
          </cell>
          <cell r="G280">
            <v>1.99</v>
          </cell>
        </row>
        <row r="281">
          <cell r="A281" t="str">
            <v>04.01.090</v>
          </cell>
          <cell r="C281" t="str">
            <v>Retirada de barreira de proteção com arame de alta segurança, simples ou duplo</v>
          </cell>
          <cell r="D281" t="str">
            <v>m</v>
          </cell>
          <cell r="E281">
            <v>0</v>
          </cell>
          <cell r="F281">
            <v>3.4</v>
          </cell>
          <cell r="G281">
            <v>3.4</v>
          </cell>
        </row>
        <row r="282">
          <cell r="A282" t="str">
            <v>04.01.100</v>
          </cell>
          <cell r="C282" t="str">
            <v>Retirada de cerca</v>
          </cell>
          <cell r="D282" t="str">
            <v>m</v>
          </cell>
          <cell r="E282">
            <v>0</v>
          </cell>
          <cell r="F282">
            <v>9.9700000000000006</v>
          </cell>
          <cell r="G282">
            <v>9.9700000000000006</v>
          </cell>
        </row>
        <row r="283">
          <cell r="A283" t="str">
            <v>04.02</v>
          </cell>
          <cell r="B283" t="str">
            <v>Retirada de elementos de estrutura (concreto, ferro, alumínio e madeira)</v>
          </cell>
        </row>
        <row r="284">
          <cell r="A284" t="str">
            <v>04.02.020</v>
          </cell>
          <cell r="C284" t="str">
            <v>Retirada de peças lineares em madeira com seção até 60 cm²</v>
          </cell>
          <cell r="D284" t="str">
            <v>m</v>
          </cell>
          <cell r="E284">
            <v>0</v>
          </cell>
          <cell r="F284">
            <v>1.07</v>
          </cell>
          <cell r="G284">
            <v>1.07</v>
          </cell>
        </row>
        <row r="285">
          <cell r="A285" t="str">
            <v>04.02.030</v>
          </cell>
          <cell r="C285" t="str">
            <v>Retirada de peças lineares em madeira com seção superior a 60 cm²</v>
          </cell>
          <cell r="D285" t="str">
            <v>m</v>
          </cell>
          <cell r="E285">
            <v>0</v>
          </cell>
          <cell r="F285">
            <v>3.57</v>
          </cell>
          <cell r="G285">
            <v>3.57</v>
          </cell>
        </row>
        <row r="286">
          <cell r="A286" t="str">
            <v>04.02.050</v>
          </cell>
          <cell r="C286" t="str">
            <v>Retirada de estrutura em madeira tesoura - telhas de barro</v>
          </cell>
          <cell r="D286" t="str">
            <v>m²</v>
          </cell>
          <cell r="E286">
            <v>0</v>
          </cell>
          <cell r="F286">
            <v>19.62</v>
          </cell>
          <cell r="G286">
            <v>19.62</v>
          </cell>
        </row>
        <row r="287">
          <cell r="A287" t="str">
            <v>04.02.070</v>
          </cell>
          <cell r="C287" t="str">
            <v>Retirada de estrutura em madeira tesoura - telhas perfil qualquer</v>
          </cell>
          <cell r="D287" t="str">
            <v>m²</v>
          </cell>
          <cell r="E287">
            <v>0</v>
          </cell>
          <cell r="F287">
            <v>16.05</v>
          </cell>
          <cell r="G287">
            <v>16.05</v>
          </cell>
        </row>
        <row r="288">
          <cell r="A288" t="str">
            <v>04.02.090</v>
          </cell>
          <cell r="C288" t="str">
            <v>Retirada de estrutura em madeira pontaletada - telhas de barro</v>
          </cell>
          <cell r="D288" t="str">
            <v>m²</v>
          </cell>
          <cell r="E288">
            <v>0</v>
          </cell>
          <cell r="F288">
            <v>14.27</v>
          </cell>
          <cell r="G288">
            <v>14.27</v>
          </cell>
        </row>
        <row r="289">
          <cell r="A289" t="str">
            <v>04.02.110</v>
          </cell>
          <cell r="C289" t="str">
            <v>Retirada de estrutura em madeira pontaletada - telhas perfil qualquer</v>
          </cell>
          <cell r="D289" t="str">
            <v>m²</v>
          </cell>
          <cell r="E289">
            <v>0</v>
          </cell>
          <cell r="F289">
            <v>10.7</v>
          </cell>
          <cell r="G289">
            <v>10.7</v>
          </cell>
        </row>
        <row r="290">
          <cell r="A290" t="str">
            <v>04.02.140</v>
          </cell>
          <cell r="C290" t="str">
            <v>Retirada de estrutura metálica</v>
          </cell>
          <cell r="D290" t="str">
            <v>kg</v>
          </cell>
          <cell r="E290">
            <v>1.54</v>
          </cell>
          <cell r="F290">
            <v>0</v>
          </cell>
          <cell r="G290">
            <v>1.54</v>
          </cell>
        </row>
        <row r="291">
          <cell r="A291" t="str">
            <v>04.03</v>
          </cell>
          <cell r="B291" t="str">
            <v>Retirada de telhamento e proteção</v>
          </cell>
        </row>
        <row r="292">
          <cell r="A292" t="str">
            <v>04.03.020</v>
          </cell>
          <cell r="C292" t="str">
            <v>Retirada de telhamento em barro</v>
          </cell>
          <cell r="D292" t="str">
            <v>m²</v>
          </cell>
          <cell r="E292">
            <v>0</v>
          </cell>
          <cell r="F292">
            <v>12.87</v>
          </cell>
          <cell r="G292">
            <v>12.87</v>
          </cell>
        </row>
        <row r="293">
          <cell r="A293" t="str">
            <v>04.03.040</v>
          </cell>
          <cell r="C293" t="str">
            <v>Retirada de telhamento perfil e material qualquer, exceto barro</v>
          </cell>
          <cell r="D293" t="str">
            <v>m²</v>
          </cell>
          <cell r="E293">
            <v>0</v>
          </cell>
          <cell r="F293">
            <v>6.44</v>
          </cell>
          <cell r="G293">
            <v>6.44</v>
          </cell>
        </row>
        <row r="294">
          <cell r="A294" t="str">
            <v>04.03.060</v>
          </cell>
          <cell r="C294" t="str">
            <v>Retirada de cumeeira ou espigão em barro</v>
          </cell>
          <cell r="D294" t="str">
            <v>m</v>
          </cell>
          <cell r="E294">
            <v>0</v>
          </cell>
          <cell r="F294">
            <v>4.83</v>
          </cell>
          <cell r="G294">
            <v>4.83</v>
          </cell>
        </row>
        <row r="295">
          <cell r="A295" t="str">
            <v>04.03.080</v>
          </cell>
          <cell r="C295" t="str">
            <v>Retirada de cumeeira, espigão ou rufo perfil qualquer</v>
          </cell>
          <cell r="D295" t="str">
            <v>m</v>
          </cell>
          <cell r="E295">
            <v>0</v>
          </cell>
          <cell r="F295">
            <v>8.0500000000000007</v>
          </cell>
          <cell r="G295">
            <v>8.0500000000000007</v>
          </cell>
        </row>
        <row r="296">
          <cell r="A296" t="str">
            <v>04.03.090</v>
          </cell>
          <cell r="C296" t="str">
            <v>Retirada de domo de acrílico, inclusive perfis metálicos de fixação</v>
          </cell>
          <cell r="D296" t="str">
            <v>m²</v>
          </cell>
          <cell r="E296">
            <v>0</v>
          </cell>
          <cell r="F296">
            <v>9.7899999999999991</v>
          </cell>
          <cell r="G296">
            <v>9.7899999999999991</v>
          </cell>
        </row>
        <row r="297">
          <cell r="A297" t="str">
            <v>04.04</v>
          </cell>
          <cell r="B297" t="str">
            <v>Retirada de revestimento em pedra e blocos maciços</v>
          </cell>
        </row>
        <row r="298">
          <cell r="A298" t="str">
            <v>04.04.010</v>
          </cell>
          <cell r="C298" t="str">
            <v>Retirada de revestimento em pedra, granito ou mármore, em parede ou fachada</v>
          </cell>
          <cell r="D298" t="str">
            <v>m²</v>
          </cell>
          <cell r="E298">
            <v>0</v>
          </cell>
          <cell r="F298">
            <v>34.42</v>
          </cell>
          <cell r="G298">
            <v>34.42</v>
          </cell>
        </row>
        <row r="299">
          <cell r="A299" t="str">
            <v>04.04.020</v>
          </cell>
          <cell r="C299" t="str">
            <v>Retirada de revestimento em pedra, granito ou mármore, em piso</v>
          </cell>
          <cell r="D299" t="str">
            <v>m²</v>
          </cell>
          <cell r="E299">
            <v>0</v>
          </cell>
          <cell r="F299">
            <v>20.92</v>
          </cell>
          <cell r="G299">
            <v>20.92</v>
          </cell>
        </row>
        <row r="300">
          <cell r="A300" t="str">
            <v>04.04.030</v>
          </cell>
          <cell r="C300" t="str">
            <v>Retirada de soleira ou peitoril em pedra, granito ou mármore</v>
          </cell>
          <cell r="D300" t="str">
            <v>m</v>
          </cell>
          <cell r="E300">
            <v>0</v>
          </cell>
          <cell r="F300">
            <v>14.49</v>
          </cell>
          <cell r="G300">
            <v>14.49</v>
          </cell>
        </row>
        <row r="301">
          <cell r="A301" t="str">
            <v>04.04.040</v>
          </cell>
          <cell r="C301" t="str">
            <v>Retirada de degrau em pedra, granito ou mármore</v>
          </cell>
          <cell r="D301" t="str">
            <v>m</v>
          </cell>
          <cell r="E301">
            <v>0</v>
          </cell>
          <cell r="F301">
            <v>16.09</v>
          </cell>
          <cell r="G301">
            <v>16.09</v>
          </cell>
        </row>
        <row r="302">
          <cell r="A302" t="str">
            <v>04.04.060</v>
          </cell>
          <cell r="C302" t="str">
            <v>Retirada de rodapé em pedra, granito ou mármore</v>
          </cell>
          <cell r="D302" t="str">
            <v>m</v>
          </cell>
          <cell r="E302">
            <v>0</v>
          </cell>
          <cell r="F302">
            <v>12.87</v>
          </cell>
          <cell r="G302">
            <v>12.87</v>
          </cell>
        </row>
        <row r="303">
          <cell r="A303" t="str">
            <v>04.05</v>
          </cell>
          <cell r="B303" t="str">
            <v>Retirada de revestimentos em madeira</v>
          </cell>
        </row>
        <row r="304">
          <cell r="A304" t="str">
            <v>04.05.010</v>
          </cell>
          <cell r="C304" t="str">
            <v>Retirada de revestimento em lambris de madeira</v>
          </cell>
          <cell r="D304" t="str">
            <v>m²</v>
          </cell>
          <cell r="E304">
            <v>0</v>
          </cell>
          <cell r="F304">
            <v>45.13</v>
          </cell>
          <cell r="G304">
            <v>45.13</v>
          </cell>
        </row>
        <row r="305">
          <cell r="A305" t="str">
            <v>04.05.020</v>
          </cell>
          <cell r="C305" t="str">
            <v>Retirada de piso em tacos de madeira</v>
          </cell>
          <cell r="D305" t="str">
            <v>m²</v>
          </cell>
          <cell r="E305">
            <v>0</v>
          </cell>
          <cell r="F305">
            <v>9.65</v>
          </cell>
          <cell r="G305">
            <v>9.65</v>
          </cell>
        </row>
        <row r="306">
          <cell r="A306" t="str">
            <v>04.05.040</v>
          </cell>
          <cell r="C306" t="str">
            <v>Retirada de soalho somente o tablado</v>
          </cell>
          <cell r="D306" t="str">
            <v>m²</v>
          </cell>
          <cell r="E306">
            <v>0</v>
          </cell>
          <cell r="F306">
            <v>12.48</v>
          </cell>
          <cell r="G306">
            <v>12.48</v>
          </cell>
        </row>
        <row r="307">
          <cell r="A307" t="str">
            <v>04.05.060</v>
          </cell>
          <cell r="C307" t="str">
            <v>Retirada de soalho inclusive vigamento</v>
          </cell>
          <cell r="D307" t="str">
            <v>m²</v>
          </cell>
          <cell r="E307">
            <v>0</v>
          </cell>
          <cell r="F307">
            <v>21.4</v>
          </cell>
          <cell r="G307">
            <v>21.4</v>
          </cell>
        </row>
        <row r="308">
          <cell r="A308" t="str">
            <v>04.05.080</v>
          </cell>
          <cell r="C308" t="str">
            <v>Retirada de degrau em madeira</v>
          </cell>
          <cell r="D308" t="str">
            <v>m</v>
          </cell>
          <cell r="E308">
            <v>0</v>
          </cell>
          <cell r="F308">
            <v>10.7</v>
          </cell>
          <cell r="G308">
            <v>10.7</v>
          </cell>
        </row>
        <row r="309">
          <cell r="A309" t="str">
            <v>04.05.100</v>
          </cell>
          <cell r="C309" t="str">
            <v>Retirada de rodapé inclusive cordão em madeira</v>
          </cell>
          <cell r="D309" t="str">
            <v>m</v>
          </cell>
          <cell r="E309">
            <v>0</v>
          </cell>
          <cell r="F309">
            <v>2.42</v>
          </cell>
          <cell r="G309">
            <v>2.42</v>
          </cell>
        </row>
        <row r="310">
          <cell r="A310" t="str">
            <v>04.06</v>
          </cell>
          <cell r="B310" t="str">
            <v>Retirada de revestimentos sintéticos e metálicos</v>
          </cell>
        </row>
        <row r="311">
          <cell r="A311" t="str">
            <v>04.06.010</v>
          </cell>
          <cell r="C311" t="str">
            <v>Retirada de revestimento em lambris metálicos</v>
          </cell>
          <cell r="D311" t="str">
            <v>m²</v>
          </cell>
          <cell r="E311">
            <v>0</v>
          </cell>
          <cell r="F311">
            <v>45.13</v>
          </cell>
          <cell r="G311">
            <v>45.13</v>
          </cell>
        </row>
        <row r="312">
          <cell r="A312" t="str">
            <v>04.06.020</v>
          </cell>
          <cell r="C312" t="str">
            <v>Retirada de piso em material sintético assentado a cola</v>
          </cell>
          <cell r="D312" t="str">
            <v>m²</v>
          </cell>
          <cell r="E312">
            <v>0</v>
          </cell>
          <cell r="F312">
            <v>3.57</v>
          </cell>
          <cell r="G312">
            <v>3.57</v>
          </cell>
        </row>
        <row r="313">
          <cell r="A313" t="str">
            <v>04.06.040</v>
          </cell>
          <cell r="C313" t="str">
            <v>Retirada de degrau em material sintético assentado a cola</v>
          </cell>
          <cell r="D313" t="str">
            <v>m</v>
          </cell>
          <cell r="E313">
            <v>0</v>
          </cell>
          <cell r="F313">
            <v>3.31</v>
          </cell>
          <cell r="G313">
            <v>3.31</v>
          </cell>
        </row>
        <row r="314">
          <cell r="A314" t="str">
            <v>04.06.060</v>
          </cell>
          <cell r="C314" t="str">
            <v>Retirada de rodapé inclusive cordão em material sintético</v>
          </cell>
          <cell r="D314" t="str">
            <v>m</v>
          </cell>
          <cell r="E314">
            <v>0</v>
          </cell>
          <cell r="F314">
            <v>0.8</v>
          </cell>
          <cell r="G314">
            <v>0.8</v>
          </cell>
        </row>
        <row r="315">
          <cell r="A315" t="str">
            <v>04.06.100</v>
          </cell>
          <cell r="C315" t="str">
            <v>Retirada de piso elevado telescópico metálico, inclusive estrutura de sustentação</v>
          </cell>
          <cell r="D315" t="str">
            <v>m²</v>
          </cell>
          <cell r="E315">
            <v>0</v>
          </cell>
          <cell r="F315">
            <v>39.24</v>
          </cell>
          <cell r="G315">
            <v>39.24</v>
          </cell>
        </row>
        <row r="316">
          <cell r="A316" t="str">
            <v>04.07</v>
          </cell>
          <cell r="B316" t="str">
            <v>Retirada de forro, brise e fachada</v>
          </cell>
        </row>
        <row r="317">
          <cell r="A317" t="str">
            <v>04.07.020</v>
          </cell>
          <cell r="C317" t="str">
            <v>Retirada de forro qualquer em placas ou tiras fixadas</v>
          </cell>
          <cell r="D317" t="str">
            <v>m²</v>
          </cell>
          <cell r="E317">
            <v>0</v>
          </cell>
          <cell r="F317">
            <v>9.98</v>
          </cell>
          <cell r="G317">
            <v>9.98</v>
          </cell>
        </row>
        <row r="318">
          <cell r="A318" t="str">
            <v>04.07.040</v>
          </cell>
          <cell r="C318" t="str">
            <v>Retirada de forro qualquer em placas ou tiras apoiadas</v>
          </cell>
          <cell r="D318" t="str">
            <v>m²</v>
          </cell>
          <cell r="E318">
            <v>0</v>
          </cell>
          <cell r="F318">
            <v>5.36</v>
          </cell>
          <cell r="G318">
            <v>5.36</v>
          </cell>
        </row>
        <row r="319">
          <cell r="A319" t="str">
            <v>04.07.060</v>
          </cell>
          <cell r="C319" t="str">
            <v>Retirada de sistema de fixação ou tarugamento de forro</v>
          </cell>
          <cell r="D319" t="str">
            <v>m²</v>
          </cell>
          <cell r="E319">
            <v>0</v>
          </cell>
          <cell r="F319">
            <v>4.0199999999999996</v>
          </cell>
          <cell r="G319">
            <v>4.0199999999999996</v>
          </cell>
        </row>
        <row r="320">
          <cell r="A320" t="str">
            <v>04.08</v>
          </cell>
          <cell r="B320" t="str">
            <v>Retirada de esquadria e elemento de madeira</v>
          </cell>
        </row>
        <row r="321">
          <cell r="A321" t="str">
            <v>04.08.020</v>
          </cell>
          <cell r="C321" t="str">
            <v>Retirada de folha de esquadria em madeira</v>
          </cell>
          <cell r="D321" t="str">
            <v>un</v>
          </cell>
          <cell r="E321">
            <v>0</v>
          </cell>
          <cell r="F321">
            <v>17.84</v>
          </cell>
          <cell r="G321">
            <v>17.84</v>
          </cell>
        </row>
        <row r="322">
          <cell r="A322" t="str">
            <v>04.08.040</v>
          </cell>
          <cell r="C322" t="str">
            <v>Retirada de guarnição, moldura e peças lineares em madeira, fixadas</v>
          </cell>
          <cell r="D322" t="str">
            <v>m</v>
          </cell>
          <cell r="E322">
            <v>0</v>
          </cell>
          <cell r="F322">
            <v>1.37</v>
          </cell>
          <cell r="G322">
            <v>1.37</v>
          </cell>
        </row>
        <row r="323">
          <cell r="A323" t="str">
            <v>04.08.060</v>
          </cell>
          <cell r="C323" t="str">
            <v>Retirada de batente com guarnição e peças lineares em madeira, chumbados</v>
          </cell>
          <cell r="D323" t="str">
            <v>m</v>
          </cell>
          <cell r="E323">
            <v>0</v>
          </cell>
          <cell r="F323">
            <v>10.7</v>
          </cell>
          <cell r="G323">
            <v>10.7</v>
          </cell>
        </row>
        <row r="324">
          <cell r="A324" t="str">
            <v>04.08.080</v>
          </cell>
          <cell r="C324" t="str">
            <v>Retirada de elemento em madeira e sistema de fixação tipo quadro, lousa, etc.</v>
          </cell>
          <cell r="D324" t="str">
            <v>m²</v>
          </cell>
          <cell r="E324">
            <v>0</v>
          </cell>
          <cell r="F324">
            <v>4.83</v>
          </cell>
          <cell r="G324">
            <v>4.83</v>
          </cell>
        </row>
        <row r="325">
          <cell r="A325" t="str">
            <v>04.08.100</v>
          </cell>
          <cell r="C325" t="str">
            <v>Retirada de armário em madeira ou metal</v>
          </cell>
          <cell r="D325" t="str">
            <v>m²</v>
          </cell>
          <cell r="E325">
            <v>0</v>
          </cell>
          <cell r="F325">
            <v>16.05</v>
          </cell>
          <cell r="G325">
            <v>16.05</v>
          </cell>
        </row>
        <row r="326">
          <cell r="A326" t="str">
            <v>04.09</v>
          </cell>
          <cell r="B326" t="str">
            <v>Retirada de esquadria e elementos metálicos</v>
          </cell>
        </row>
        <row r="327">
          <cell r="A327" t="str">
            <v>04.09.020</v>
          </cell>
          <cell r="C327" t="str">
            <v>Retirada de esquadria metálica em geral</v>
          </cell>
          <cell r="D327" t="str">
            <v>m²</v>
          </cell>
          <cell r="E327">
            <v>0</v>
          </cell>
          <cell r="F327">
            <v>24.98</v>
          </cell>
          <cell r="G327">
            <v>24.98</v>
          </cell>
        </row>
        <row r="328">
          <cell r="A328" t="str">
            <v>04.09.040</v>
          </cell>
          <cell r="C328" t="str">
            <v>Retirada de folha de esquadria metálica</v>
          </cell>
          <cell r="D328" t="str">
            <v>un</v>
          </cell>
          <cell r="E328">
            <v>0</v>
          </cell>
          <cell r="F328">
            <v>20.92</v>
          </cell>
          <cell r="G328">
            <v>20.92</v>
          </cell>
        </row>
        <row r="329">
          <cell r="A329" t="str">
            <v>04.09.060</v>
          </cell>
          <cell r="C329" t="str">
            <v>Retirada de batente, corrimão ou peças lineares metálicas, chumbados</v>
          </cell>
          <cell r="D329" t="str">
            <v>m</v>
          </cell>
          <cell r="E329">
            <v>0</v>
          </cell>
          <cell r="F329">
            <v>8.56</v>
          </cell>
          <cell r="G329">
            <v>8.56</v>
          </cell>
        </row>
        <row r="330">
          <cell r="A330" t="str">
            <v>04.09.080</v>
          </cell>
          <cell r="C330" t="str">
            <v>Retirada de batente, corrimão ou peças lineares metálicas, fixados</v>
          </cell>
          <cell r="D330" t="str">
            <v>m</v>
          </cell>
          <cell r="E330">
            <v>0</v>
          </cell>
          <cell r="F330">
            <v>5.87</v>
          </cell>
          <cell r="G330">
            <v>5.87</v>
          </cell>
        </row>
        <row r="331">
          <cell r="A331" t="str">
            <v>04.09.100</v>
          </cell>
          <cell r="C331" t="str">
            <v>Retirada de guarda-corpo ou gradil em geral</v>
          </cell>
          <cell r="D331" t="str">
            <v>m²</v>
          </cell>
          <cell r="E331">
            <v>0</v>
          </cell>
          <cell r="F331">
            <v>24.98</v>
          </cell>
          <cell r="G331">
            <v>24.98</v>
          </cell>
        </row>
        <row r="332">
          <cell r="A332" t="str">
            <v>04.09.120</v>
          </cell>
          <cell r="C332" t="str">
            <v>Retirada de escada de marinheiro com ou sem guarda-corpo</v>
          </cell>
          <cell r="D332" t="str">
            <v>m</v>
          </cell>
          <cell r="E332">
            <v>0</v>
          </cell>
          <cell r="F332">
            <v>28.53</v>
          </cell>
          <cell r="G332">
            <v>28.53</v>
          </cell>
        </row>
        <row r="333">
          <cell r="A333" t="str">
            <v>04.09.140</v>
          </cell>
          <cell r="C333" t="str">
            <v>Retirada de poste ou sistema de sustentação para alambrado ou fechamento</v>
          </cell>
          <cell r="D333" t="str">
            <v>un</v>
          </cell>
          <cell r="E333">
            <v>0</v>
          </cell>
          <cell r="F333">
            <v>20.92</v>
          </cell>
          <cell r="G333">
            <v>20.92</v>
          </cell>
        </row>
        <row r="334">
          <cell r="A334" t="str">
            <v>04.09.160</v>
          </cell>
          <cell r="C334" t="str">
            <v>Retirada de entelamento metálico em geral</v>
          </cell>
          <cell r="D334" t="str">
            <v>m²</v>
          </cell>
          <cell r="E334">
            <v>0</v>
          </cell>
          <cell r="F334">
            <v>3.4</v>
          </cell>
          <cell r="G334">
            <v>3.4</v>
          </cell>
        </row>
        <row r="335">
          <cell r="A335" t="str">
            <v>04.10</v>
          </cell>
          <cell r="B335" t="str">
            <v>Retirada de ferragens e acessórios para esquadrias</v>
          </cell>
        </row>
        <row r="336">
          <cell r="A336" t="str">
            <v>04.10.020</v>
          </cell>
          <cell r="C336" t="str">
            <v>Retirada de fechadura ou fecho de embutir</v>
          </cell>
          <cell r="D336" t="str">
            <v>un</v>
          </cell>
          <cell r="E336">
            <v>0</v>
          </cell>
          <cell r="F336">
            <v>9.7899999999999991</v>
          </cell>
          <cell r="G336">
            <v>9.7899999999999991</v>
          </cell>
        </row>
        <row r="337">
          <cell r="A337" t="str">
            <v>04.10.040</v>
          </cell>
          <cell r="C337" t="str">
            <v>Retirada de fechadura ou fecho de sobrepor</v>
          </cell>
          <cell r="D337" t="str">
            <v>un</v>
          </cell>
          <cell r="E337">
            <v>0</v>
          </cell>
          <cell r="F337">
            <v>3.92</v>
          </cell>
          <cell r="G337">
            <v>3.92</v>
          </cell>
        </row>
        <row r="338">
          <cell r="A338" t="str">
            <v>04.10.060</v>
          </cell>
          <cell r="C338" t="str">
            <v>Retirada de dobradiça</v>
          </cell>
          <cell r="D338" t="str">
            <v>un</v>
          </cell>
          <cell r="E338">
            <v>0</v>
          </cell>
          <cell r="F338">
            <v>1.96</v>
          </cell>
          <cell r="G338">
            <v>1.96</v>
          </cell>
        </row>
        <row r="339">
          <cell r="A339" t="str">
            <v>04.10.080</v>
          </cell>
          <cell r="C339" t="str">
            <v>Retirada de peça ou acessório complementar em geral de esquadria</v>
          </cell>
          <cell r="D339" t="str">
            <v>un</v>
          </cell>
          <cell r="E339">
            <v>0</v>
          </cell>
          <cell r="F339">
            <v>15.43</v>
          </cell>
          <cell r="G339">
            <v>15.43</v>
          </cell>
        </row>
        <row r="340">
          <cell r="A340" t="str">
            <v>04.11</v>
          </cell>
          <cell r="B340" t="str">
            <v>Retirada de aparelhos, metais sanitários e registro</v>
          </cell>
        </row>
        <row r="341">
          <cell r="A341" t="str">
            <v>04.11.020</v>
          </cell>
          <cell r="C341" t="str">
            <v>Retirada de aparelho sanitário incluindo acessórios</v>
          </cell>
          <cell r="D341" t="str">
            <v>un</v>
          </cell>
          <cell r="E341">
            <v>0</v>
          </cell>
          <cell r="F341">
            <v>35.19</v>
          </cell>
          <cell r="G341">
            <v>35.19</v>
          </cell>
        </row>
        <row r="342">
          <cell r="A342" t="str">
            <v>04.11.030</v>
          </cell>
          <cell r="C342" t="str">
            <v>Retirada de bancada incluindo pertences</v>
          </cell>
          <cell r="D342" t="str">
            <v>m²</v>
          </cell>
          <cell r="E342">
            <v>0</v>
          </cell>
          <cell r="F342">
            <v>49.94</v>
          </cell>
          <cell r="G342">
            <v>49.94</v>
          </cell>
        </row>
        <row r="343">
          <cell r="A343" t="str">
            <v>04.11.040</v>
          </cell>
          <cell r="C343" t="str">
            <v>Retirada de complemento sanitário chumbado</v>
          </cell>
          <cell r="D343" t="str">
            <v>un</v>
          </cell>
          <cell r="E343">
            <v>0</v>
          </cell>
          <cell r="F343">
            <v>11.75</v>
          </cell>
          <cell r="G343">
            <v>11.75</v>
          </cell>
        </row>
        <row r="344">
          <cell r="A344" t="str">
            <v>04.11.060</v>
          </cell>
          <cell r="C344" t="str">
            <v>Retirada de complemento sanitário fixado ou de sobrepor</v>
          </cell>
          <cell r="D344" t="str">
            <v>un</v>
          </cell>
          <cell r="E344">
            <v>0</v>
          </cell>
          <cell r="F344">
            <v>4.9000000000000004</v>
          </cell>
          <cell r="G344">
            <v>4.9000000000000004</v>
          </cell>
        </row>
        <row r="345">
          <cell r="A345" t="str">
            <v>04.11.080</v>
          </cell>
          <cell r="C345" t="str">
            <v>Retirada de registro ou válvula embutidos</v>
          </cell>
          <cell r="D345" t="str">
            <v>un</v>
          </cell>
          <cell r="E345">
            <v>0</v>
          </cell>
          <cell r="F345">
            <v>44.98</v>
          </cell>
          <cell r="G345">
            <v>44.98</v>
          </cell>
        </row>
        <row r="346">
          <cell r="A346" t="str">
            <v>04.11.100</v>
          </cell>
          <cell r="C346" t="str">
            <v>Retirada de registro ou válvula aparentes</v>
          </cell>
          <cell r="D346" t="str">
            <v>un</v>
          </cell>
          <cell r="E346">
            <v>0</v>
          </cell>
          <cell r="F346">
            <v>25.81</v>
          </cell>
          <cell r="G346">
            <v>25.81</v>
          </cell>
        </row>
        <row r="347">
          <cell r="A347" t="str">
            <v>04.11.110</v>
          </cell>
          <cell r="C347" t="str">
            <v>Retirada de purificador/bebedouro</v>
          </cell>
          <cell r="D347" t="str">
            <v>un</v>
          </cell>
          <cell r="E347">
            <v>0</v>
          </cell>
          <cell r="F347">
            <v>25.81</v>
          </cell>
          <cell r="G347">
            <v>25.81</v>
          </cell>
        </row>
        <row r="348">
          <cell r="A348" t="str">
            <v>04.11.120</v>
          </cell>
          <cell r="C348" t="str">
            <v>Retirada de torneira ou chuveiro</v>
          </cell>
          <cell r="D348" t="str">
            <v>un</v>
          </cell>
          <cell r="E348">
            <v>0</v>
          </cell>
          <cell r="F348">
            <v>6.1</v>
          </cell>
          <cell r="G348">
            <v>6.1</v>
          </cell>
        </row>
        <row r="349">
          <cell r="A349" t="str">
            <v>04.11.140</v>
          </cell>
          <cell r="C349" t="str">
            <v>Retirada de sifão ou metais sanitários diversos</v>
          </cell>
          <cell r="D349" t="str">
            <v>un</v>
          </cell>
          <cell r="E349">
            <v>0</v>
          </cell>
          <cell r="F349">
            <v>9.3800000000000008</v>
          </cell>
          <cell r="G349">
            <v>9.3800000000000008</v>
          </cell>
        </row>
        <row r="350">
          <cell r="A350" t="str">
            <v>04.11.160</v>
          </cell>
          <cell r="C350" t="str">
            <v>Retirada de caixa de descarga de sobrepor ou acoplada</v>
          </cell>
          <cell r="D350" t="str">
            <v>un</v>
          </cell>
          <cell r="E350">
            <v>0</v>
          </cell>
          <cell r="F350">
            <v>17.829999999999998</v>
          </cell>
          <cell r="G350">
            <v>17.829999999999998</v>
          </cell>
        </row>
        <row r="351">
          <cell r="A351" t="str">
            <v>04.12</v>
          </cell>
          <cell r="B351" t="str">
            <v>Retirada de aparelhos elétricos e hidráulicos</v>
          </cell>
        </row>
        <row r="352">
          <cell r="A352" t="str">
            <v>04.12.020</v>
          </cell>
          <cell r="C352" t="str">
            <v>Retirada de conjunto motor-bomba</v>
          </cell>
          <cell r="D352" t="str">
            <v>un</v>
          </cell>
          <cell r="E352">
            <v>0</v>
          </cell>
          <cell r="F352">
            <v>74.739999999999995</v>
          </cell>
          <cell r="G352">
            <v>74.739999999999995</v>
          </cell>
        </row>
        <row r="353">
          <cell r="A353" t="str">
            <v>04.12.040</v>
          </cell>
          <cell r="C353" t="str">
            <v>Retirada de motor de bomba de recalque</v>
          </cell>
          <cell r="D353" t="str">
            <v>un</v>
          </cell>
          <cell r="E353">
            <v>0</v>
          </cell>
          <cell r="F353">
            <v>59.33</v>
          </cell>
          <cell r="G353">
            <v>59.33</v>
          </cell>
        </row>
        <row r="354">
          <cell r="A354" t="str">
            <v>04.13</v>
          </cell>
          <cell r="B354" t="str">
            <v>Retirada de impermeabilização e afins</v>
          </cell>
        </row>
        <row r="355">
          <cell r="A355" t="str">
            <v>04.13.020</v>
          </cell>
          <cell r="C355" t="str">
            <v>Retirada de isolamento térmico com material monolítico</v>
          </cell>
          <cell r="D355" t="str">
            <v>m²</v>
          </cell>
          <cell r="E355">
            <v>0</v>
          </cell>
          <cell r="F355">
            <v>4.83</v>
          </cell>
          <cell r="G355">
            <v>4.83</v>
          </cell>
        </row>
        <row r="356">
          <cell r="A356" t="str">
            <v>04.13.060</v>
          </cell>
          <cell r="C356" t="str">
            <v>Retirada de isolamento térmico com material em panos</v>
          </cell>
          <cell r="D356" t="str">
            <v>m²</v>
          </cell>
          <cell r="E356">
            <v>0</v>
          </cell>
          <cell r="F356">
            <v>0.8</v>
          </cell>
          <cell r="G356">
            <v>0.8</v>
          </cell>
        </row>
        <row r="357">
          <cell r="A357" t="str">
            <v>04.14</v>
          </cell>
          <cell r="B357" t="str">
            <v>Retirada de vidro</v>
          </cell>
        </row>
        <row r="358">
          <cell r="A358" t="str">
            <v>04.14.020</v>
          </cell>
          <cell r="C358" t="str">
            <v>Retirada de vidro ou espelho com raspagem da massa ou retirada de baguete</v>
          </cell>
          <cell r="D358" t="str">
            <v>m²</v>
          </cell>
          <cell r="E358">
            <v>0</v>
          </cell>
          <cell r="F358">
            <v>11.73</v>
          </cell>
          <cell r="G358">
            <v>11.73</v>
          </cell>
        </row>
        <row r="359">
          <cell r="A359" t="str">
            <v>04.14.040</v>
          </cell>
          <cell r="C359" t="str">
            <v>Retirada de esquadria em vidro</v>
          </cell>
          <cell r="D359" t="str">
            <v>m²</v>
          </cell>
          <cell r="E359">
            <v>0</v>
          </cell>
          <cell r="F359">
            <v>35.67</v>
          </cell>
          <cell r="G359">
            <v>35.67</v>
          </cell>
        </row>
        <row r="360">
          <cell r="A360" t="str">
            <v>04.17</v>
          </cell>
          <cell r="B360" t="str">
            <v>Retirada em instalação elétrica - letra A até B</v>
          </cell>
        </row>
        <row r="361">
          <cell r="A361" t="str">
            <v>04.17.020</v>
          </cell>
          <cell r="C361" t="str">
            <v>Remoção de aparelho de iluminação ou projetor fixo em teto, piso ou parede</v>
          </cell>
          <cell r="D361" t="str">
            <v>un</v>
          </cell>
          <cell r="E361">
            <v>0</v>
          </cell>
          <cell r="F361">
            <v>15.82</v>
          </cell>
          <cell r="G361">
            <v>15.82</v>
          </cell>
        </row>
        <row r="362">
          <cell r="A362" t="str">
            <v>04.17.040</v>
          </cell>
          <cell r="C362" t="str">
            <v>Remoção de aparelho de iluminação ou projetor fixo em poste ou braço</v>
          </cell>
          <cell r="D362" t="str">
            <v>un</v>
          </cell>
          <cell r="E362">
            <v>0</v>
          </cell>
          <cell r="F362">
            <v>59.33</v>
          </cell>
          <cell r="G362">
            <v>59.33</v>
          </cell>
        </row>
        <row r="363">
          <cell r="A363" t="str">
            <v>04.17.060</v>
          </cell>
          <cell r="C363" t="str">
            <v>Remoção de suporte tipo braquet</v>
          </cell>
          <cell r="D363" t="str">
            <v>un</v>
          </cell>
          <cell r="E363">
            <v>0</v>
          </cell>
          <cell r="F363">
            <v>19.78</v>
          </cell>
          <cell r="G363">
            <v>19.78</v>
          </cell>
        </row>
        <row r="364">
          <cell r="A364" t="str">
            <v>04.17.080</v>
          </cell>
          <cell r="C364" t="str">
            <v>Remoção de barramento de cobre</v>
          </cell>
          <cell r="D364" t="str">
            <v>m</v>
          </cell>
          <cell r="E364">
            <v>0</v>
          </cell>
          <cell r="F364">
            <v>15.82</v>
          </cell>
          <cell r="G364">
            <v>15.82</v>
          </cell>
        </row>
        <row r="365">
          <cell r="A365" t="str">
            <v>04.17.100</v>
          </cell>
          <cell r="C365" t="str">
            <v>Remoção de base de disjuntor tipo QUIK-LAG</v>
          </cell>
          <cell r="D365" t="str">
            <v>un</v>
          </cell>
          <cell r="E365">
            <v>0</v>
          </cell>
          <cell r="F365">
            <v>5.94</v>
          </cell>
          <cell r="G365">
            <v>5.94</v>
          </cell>
        </row>
        <row r="366">
          <cell r="A366" t="str">
            <v>04.17.120</v>
          </cell>
          <cell r="C366" t="str">
            <v>Remoção de base de fusível tipo Diazed</v>
          </cell>
          <cell r="D366" t="str">
            <v>un</v>
          </cell>
          <cell r="E366">
            <v>0</v>
          </cell>
          <cell r="F366">
            <v>5.94</v>
          </cell>
          <cell r="G366">
            <v>5.94</v>
          </cell>
        </row>
        <row r="367">
          <cell r="A367" t="str">
            <v>04.17.140</v>
          </cell>
          <cell r="C367" t="str">
            <v>Remoção de base e haste de para-raios</v>
          </cell>
          <cell r="D367" t="str">
            <v>un</v>
          </cell>
          <cell r="E367">
            <v>0</v>
          </cell>
          <cell r="F367">
            <v>39.549999999999997</v>
          </cell>
          <cell r="G367">
            <v>39.549999999999997</v>
          </cell>
        </row>
        <row r="368">
          <cell r="A368" t="str">
            <v>04.17.160</v>
          </cell>
          <cell r="C368" t="str">
            <v>Remoção de base ou chave para fusível NH tipo tripolar</v>
          </cell>
          <cell r="D368" t="str">
            <v>un</v>
          </cell>
          <cell r="E368">
            <v>0</v>
          </cell>
          <cell r="F368">
            <v>19.78</v>
          </cell>
          <cell r="G368">
            <v>19.78</v>
          </cell>
        </row>
        <row r="369">
          <cell r="A369" t="str">
            <v>04.17.180</v>
          </cell>
          <cell r="C369" t="str">
            <v>Remoção de base ou chave para fusível NH tipo unipolar</v>
          </cell>
          <cell r="D369" t="str">
            <v>un</v>
          </cell>
          <cell r="E369">
            <v>0</v>
          </cell>
          <cell r="F369">
            <v>17.8</v>
          </cell>
          <cell r="G369">
            <v>17.8</v>
          </cell>
        </row>
        <row r="370">
          <cell r="A370" t="str">
            <v>04.17.200</v>
          </cell>
          <cell r="C370" t="str">
            <v>Remoção de braçadeira para passagem de cordoalha</v>
          </cell>
          <cell r="D370" t="str">
            <v>un</v>
          </cell>
          <cell r="E370">
            <v>0</v>
          </cell>
          <cell r="F370">
            <v>15.82</v>
          </cell>
          <cell r="G370">
            <v>15.82</v>
          </cell>
        </row>
        <row r="371">
          <cell r="A371" t="str">
            <v>04.17.220</v>
          </cell>
          <cell r="C371" t="str">
            <v>Remoção de bucha de passagem interna ou externa</v>
          </cell>
          <cell r="D371" t="str">
            <v>un</v>
          </cell>
          <cell r="E371">
            <v>0</v>
          </cell>
          <cell r="F371">
            <v>15.82</v>
          </cell>
          <cell r="G371">
            <v>15.82</v>
          </cell>
        </row>
        <row r="372">
          <cell r="A372" t="str">
            <v>04.17.240</v>
          </cell>
          <cell r="C372" t="str">
            <v>Remoção de bucha de passagem para neutro</v>
          </cell>
          <cell r="D372" t="str">
            <v>un</v>
          </cell>
          <cell r="E372">
            <v>0</v>
          </cell>
          <cell r="F372">
            <v>11.86</v>
          </cell>
          <cell r="G372">
            <v>11.86</v>
          </cell>
        </row>
        <row r="373">
          <cell r="A373" t="str">
            <v>04.18</v>
          </cell>
          <cell r="B373" t="str">
            <v>Retirada em instalação elétrica - letra C</v>
          </cell>
        </row>
        <row r="374">
          <cell r="A374" t="str">
            <v>04.18.020</v>
          </cell>
          <cell r="C374" t="str">
            <v>Remoção de cabeçote em rede de telefonia</v>
          </cell>
          <cell r="D374" t="str">
            <v>un</v>
          </cell>
          <cell r="E374">
            <v>0</v>
          </cell>
          <cell r="F374">
            <v>9.89</v>
          </cell>
          <cell r="G374">
            <v>9.89</v>
          </cell>
        </row>
        <row r="375">
          <cell r="A375" t="str">
            <v>04.18.040</v>
          </cell>
          <cell r="C375" t="str">
            <v>Remoção de cabo de aço e esticadores de para-raios</v>
          </cell>
          <cell r="D375" t="str">
            <v>m</v>
          </cell>
          <cell r="E375">
            <v>0</v>
          </cell>
          <cell r="F375">
            <v>13.84</v>
          </cell>
          <cell r="G375">
            <v>13.84</v>
          </cell>
        </row>
        <row r="376">
          <cell r="A376" t="str">
            <v>04.18.060</v>
          </cell>
          <cell r="C376" t="str">
            <v>Remoção de caixa de entrada de energia padrão medição indireta completa</v>
          </cell>
          <cell r="D376" t="str">
            <v>un</v>
          </cell>
          <cell r="E376">
            <v>0</v>
          </cell>
          <cell r="F376">
            <v>197.75</v>
          </cell>
          <cell r="G376">
            <v>197.75</v>
          </cell>
        </row>
        <row r="377">
          <cell r="A377" t="str">
            <v>04.18.070</v>
          </cell>
          <cell r="C377" t="str">
            <v>Remoção de caixa de entrada de energia padrão residencial completa</v>
          </cell>
          <cell r="D377" t="str">
            <v>un</v>
          </cell>
          <cell r="E377">
            <v>0</v>
          </cell>
          <cell r="F377">
            <v>158.19999999999999</v>
          </cell>
          <cell r="G377">
            <v>158.19999999999999</v>
          </cell>
        </row>
        <row r="378">
          <cell r="A378" t="str">
            <v>04.18.080</v>
          </cell>
          <cell r="C378" t="str">
            <v>Remoção de caixa de entrada telefônica completa</v>
          </cell>
          <cell r="D378" t="str">
            <v>un</v>
          </cell>
          <cell r="E378">
            <v>0</v>
          </cell>
          <cell r="F378">
            <v>79.099999999999994</v>
          </cell>
          <cell r="G378">
            <v>79.099999999999994</v>
          </cell>
        </row>
        <row r="379">
          <cell r="A379" t="str">
            <v>04.18.090</v>
          </cell>
          <cell r="C379" t="str">
            <v>Remoção de caixa de medição padrão completa</v>
          </cell>
          <cell r="D379" t="str">
            <v>un</v>
          </cell>
          <cell r="E379">
            <v>0</v>
          </cell>
          <cell r="F379">
            <v>43.91</v>
          </cell>
          <cell r="G379">
            <v>43.91</v>
          </cell>
        </row>
        <row r="380">
          <cell r="A380" t="str">
            <v>04.18.120</v>
          </cell>
          <cell r="C380" t="str">
            <v>Remoção de caixa estampada</v>
          </cell>
          <cell r="D380" t="str">
            <v>un</v>
          </cell>
          <cell r="E380">
            <v>0</v>
          </cell>
          <cell r="F380">
            <v>5.87</v>
          </cell>
          <cell r="G380">
            <v>5.87</v>
          </cell>
        </row>
        <row r="381">
          <cell r="A381" t="str">
            <v>04.18.130</v>
          </cell>
          <cell r="C381" t="str">
            <v>Remoção de caixa para fusível ou tomada instalada em perfilado</v>
          </cell>
          <cell r="D381" t="str">
            <v>un</v>
          </cell>
          <cell r="E381">
            <v>0</v>
          </cell>
          <cell r="F381">
            <v>7.03</v>
          </cell>
          <cell r="G381">
            <v>7.03</v>
          </cell>
        </row>
        <row r="382">
          <cell r="A382" t="str">
            <v>04.18.140</v>
          </cell>
          <cell r="C382" t="str">
            <v>Remoção de caixa para transformador de corrente</v>
          </cell>
          <cell r="D382" t="str">
            <v>un</v>
          </cell>
          <cell r="E382">
            <v>0</v>
          </cell>
          <cell r="F382">
            <v>43.91</v>
          </cell>
          <cell r="G382">
            <v>43.91</v>
          </cell>
        </row>
        <row r="383">
          <cell r="A383" t="str">
            <v>04.18.180</v>
          </cell>
          <cell r="C383" t="str">
            <v>Remoção de cantoneira metálica</v>
          </cell>
          <cell r="D383" t="str">
            <v>m</v>
          </cell>
          <cell r="E383">
            <v>0</v>
          </cell>
          <cell r="F383">
            <v>9.89</v>
          </cell>
          <cell r="G383">
            <v>9.89</v>
          </cell>
        </row>
        <row r="384">
          <cell r="A384" t="str">
            <v>04.18.200</v>
          </cell>
          <cell r="C384" t="str">
            <v>Remoção de captor de para-raios tipo Franklin</v>
          </cell>
          <cell r="D384" t="str">
            <v>un</v>
          </cell>
          <cell r="E384">
            <v>0</v>
          </cell>
          <cell r="F384">
            <v>19.78</v>
          </cell>
          <cell r="G384">
            <v>19.78</v>
          </cell>
        </row>
        <row r="385">
          <cell r="A385" t="str">
            <v>04.18.220</v>
          </cell>
          <cell r="C385" t="str">
            <v>Remoção de chapa de ferro para bucha de passagem</v>
          </cell>
          <cell r="D385" t="str">
            <v>un</v>
          </cell>
          <cell r="E385">
            <v>0</v>
          </cell>
          <cell r="F385">
            <v>15.82</v>
          </cell>
          <cell r="G385">
            <v>15.82</v>
          </cell>
        </row>
        <row r="386">
          <cell r="A386" t="str">
            <v>04.18.240</v>
          </cell>
          <cell r="C386" t="str">
            <v>Remoção de chave automática da boia</v>
          </cell>
          <cell r="D386" t="str">
            <v>un</v>
          </cell>
          <cell r="E386">
            <v>0</v>
          </cell>
          <cell r="F386">
            <v>23.73</v>
          </cell>
          <cell r="G386">
            <v>23.73</v>
          </cell>
        </row>
        <row r="387">
          <cell r="A387" t="str">
            <v>04.18.250</v>
          </cell>
          <cell r="C387" t="str">
            <v>Remoção de chave base de mármore ou ardósia</v>
          </cell>
          <cell r="D387" t="str">
            <v>un</v>
          </cell>
          <cell r="E387">
            <v>0</v>
          </cell>
          <cell r="F387">
            <v>19.78</v>
          </cell>
          <cell r="G387">
            <v>19.78</v>
          </cell>
        </row>
        <row r="388">
          <cell r="A388" t="str">
            <v>04.18.260</v>
          </cell>
          <cell r="C388" t="str">
            <v>Remoção de chave de ação rápida comando frontal montado em painel</v>
          </cell>
          <cell r="D388" t="str">
            <v>un</v>
          </cell>
          <cell r="E388">
            <v>0</v>
          </cell>
          <cell r="F388">
            <v>39.549999999999997</v>
          </cell>
          <cell r="G388">
            <v>39.549999999999997</v>
          </cell>
        </row>
        <row r="389">
          <cell r="A389" t="str">
            <v>04.18.270</v>
          </cell>
          <cell r="C389" t="str">
            <v>Remoção de chave fusível indicadora tipo Matheus</v>
          </cell>
          <cell r="D389" t="str">
            <v>un</v>
          </cell>
          <cell r="E389">
            <v>0</v>
          </cell>
          <cell r="F389">
            <v>59.33</v>
          </cell>
          <cell r="G389">
            <v>59.33</v>
          </cell>
        </row>
        <row r="390">
          <cell r="A390" t="str">
            <v>04.18.280</v>
          </cell>
          <cell r="C390" t="str">
            <v>Remoção de chave seccionadora tripolar seca mecanismo de manobra frontal</v>
          </cell>
          <cell r="D390" t="str">
            <v>un</v>
          </cell>
          <cell r="E390">
            <v>0</v>
          </cell>
          <cell r="F390">
            <v>111.28</v>
          </cell>
          <cell r="G390">
            <v>111.28</v>
          </cell>
        </row>
        <row r="391">
          <cell r="A391" t="str">
            <v>04.18.290</v>
          </cell>
          <cell r="C391" t="str">
            <v>Remoção de chave tipo Pacco rotativo</v>
          </cell>
          <cell r="D391" t="str">
            <v>un</v>
          </cell>
          <cell r="E391">
            <v>0</v>
          </cell>
          <cell r="F391">
            <v>29.67</v>
          </cell>
          <cell r="G391">
            <v>29.67</v>
          </cell>
        </row>
        <row r="392">
          <cell r="A392" t="str">
            <v>04.18.320</v>
          </cell>
          <cell r="C392" t="str">
            <v>Remoção de cinta de fixação de eletroduto ou sela para cruzeta em poste</v>
          </cell>
          <cell r="D392" t="str">
            <v>un</v>
          </cell>
          <cell r="E392">
            <v>0</v>
          </cell>
          <cell r="F392">
            <v>8.0500000000000007</v>
          </cell>
          <cell r="G392">
            <v>8.0500000000000007</v>
          </cell>
        </row>
        <row r="393">
          <cell r="A393" t="str">
            <v>04.18.340</v>
          </cell>
          <cell r="C393" t="str">
            <v>Remoção de condulete</v>
          </cell>
          <cell r="D393" t="str">
            <v>un</v>
          </cell>
          <cell r="E393">
            <v>0</v>
          </cell>
          <cell r="F393">
            <v>15.75</v>
          </cell>
          <cell r="G393">
            <v>15.75</v>
          </cell>
        </row>
        <row r="394">
          <cell r="A394" t="str">
            <v>04.18.360</v>
          </cell>
          <cell r="C394" t="str">
            <v>Remoção de condutor aparente diâmetro externo acima de 6,5 mm</v>
          </cell>
          <cell r="D394" t="str">
            <v>m</v>
          </cell>
          <cell r="E394">
            <v>0</v>
          </cell>
          <cell r="F394">
            <v>4.74</v>
          </cell>
          <cell r="G394">
            <v>4.74</v>
          </cell>
        </row>
        <row r="395">
          <cell r="A395" t="str">
            <v>04.18.370</v>
          </cell>
          <cell r="C395" t="str">
            <v>Remoção de condutor aparente diâmetro externo até 6,5 mm</v>
          </cell>
          <cell r="D395" t="str">
            <v>m</v>
          </cell>
          <cell r="E395">
            <v>0</v>
          </cell>
          <cell r="F395">
            <v>2.37</v>
          </cell>
          <cell r="G395">
            <v>2.37</v>
          </cell>
        </row>
        <row r="396">
          <cell r="A396" t="str">
            <v>04.18.380</v>
          </cell>
          <cell r="C396" t="str">
            <v>Remoção de condutor embutido diâmetro externo acima de 6,5 mm</v>
          </cell>
          <cell r="D396" t="str">
            <v>m</v>
          </cell>
          <cell r="E396">
            <v>0</v>
          </cell>
          <cell r="F396">
            <v>3.96</v>
          </cell>
          <cell r="G396">
            <v>3.96</v>
          </cell>
        </row>
        <row r="397">
          <cell r="A397" t="str">
            <v>04.18.390</v>
          </cell>
          <cell r="C397" t="str">
            <v>Remoção de condutor embutido diâmetro externo até 6,5 mm</v>
          </cell>
          <cell r="D397" t="str">
            <v>m</v>
          </cell>
          <cell r="E397">
            <v>0</v>
          </cell>
          <cell r="F397">
            <v>1.97</v>
          </cell>
          <cell r="G397">
            <v>1.97</v>
          </cell>
        </row>
        <row r="398">
          <cell r="A398" t="str">
            <v>04.18.400</v>
          </cell>
          <cell r="C398" t="str">
            <v>Remoção de condutor especial</v>
          </cell>
          <cell r="D398" t="str">
            <v>m</v>
          </cell>
          <cell r="E398">
            <v>0</v>
          </cell>
          <cell r="F398">
            <v>27.82</v>
          </cell>
          <cell r="G398">
            <v>27.82</v>
          </cell>
        </row>
        <row r="399">
          <cell r="A399" t="str">
            <v>04.18.410</v>
          </cell>
          <cell r="C399" t="str">
            <v>Remoção de cordoalha ou cabo de cobre nu</v>
          </cell>
          <cell r="D399" t="str">
            <v>m</v>
          </cell>
          <cell r="E399">
            <v>0</v>
          </cell>
          <cell r="F399">
            <v>7.92</v>
          </cell>
          <cell r="G399">
            <v>7.92</v>
          </cell>
        </row>
        <row r="400">
          <cell r="A400" t="str">
            <v>04.18.420</v>
          </cell>
          <cell r="C400" t="str">
            <v>Remoção de contator magnético para comando de bomba</v>
          </cell>
          <cell r="D400" t="str">
            <v>un</v>
          </cell>
          <cell r="E400">
            <v>0</v>
          </cell>
          <cell r="F400">
            <v>39.549999999999997</v>
          </cell>
          <cell r="G400">
            <v>39.549999999999997</v>
          </cell>
        </row>
        <row r="401">
          <cell r="A401" t="str">
            <v>04.18.440</v>
          </cell>
          <cell r="C401" t="str">
            <v>Remoção de corrente para pendentes</v>
          </cell>
          <cell r="D401" t="str">
            <v>un</v>
          </cell>
          <cell r="E401">
            <v>0</v>
          </cell>
          <cell r="F401">
            <v>7.92</v>
          </cell>
          <cell r="G401">
            <v>7.92</v>
          </cell>
        </row>
        <row r="402">
          <cell r="A402" t="str">
            <v>04.18.460</v>
          </cell>
          <cell r="C402" t="str">
            <v>Remoção de cruzeta de ferro para fixação de projetores</v>
          </cell>
          <cell r="D402" t="str">
            <v>un</v>
          </cell>
          <cell r="E402">
            <v>0</v>
          </cell>
          <cell r="F402">
            <v>59.33</v>
          </cell>
          <cell r="G402">
            <v>59.33</v>
          </cell>
        </row>
        <row r="403">
          <cell r="A403" t="str">
            <v>04.18.470</v>
          </cell>
          <cell r="C403" t="str">
            <v>Remoção de cruzeta de madeira</v>
          </cell>
          <cell r="D403" t="str">
            <v>un</v>
          </cell>
          <cell r="E403">
            <v>0</v>
          </cell>
          <cell r="F403">
            <v>83.46</v>
          </cell>
          <cell r="G403">
            <v>83.46</v>
          </cell>
        </row>
        <row r="404">
          <cell r="A404" t="str">
            <v>04.19</v>
          </cell>
          <cell r="B404" t="str">
            <v>Retirada em instalação elétrica - letra D até I</v>
          </cell>
        </row>
        <row r="405">
          <cell r="A405" t="str">
            <v>04.19.020</v>
          </cell>
          <cell r="C405" t="str">
            <v>Remoção de disjuntor de volume normal ou reduzido</v>
          </cell>
          <cell r="D405" t="str">
            <v>un</v>
          </cell>
          <cell r="E405">
            <v>0</v>
          </cell>
          <cell r="F405">
            <v>162.81</v>
          </cell>
          <cell r="G405">
            <v>162.81</v>
          </cell>
        </row>
        <row r="406">
          <cell r="A406" t="str">
            <v>04.19.030</v>
          </cell>
          <cell r="C406" t="str">
            <v>Remoção de disjuntor a seco aberto tripolar, 600 V de 800 A</v>
          </cell>
          <cell r="D406" t="str">
            <v>un</v>
          </cell>
          <cell r="E406">
            <v>0</v>
          </cell>
          <cell r="F406">
            <v>39.549999999999997</v>
          </cell>
          <cell r="G406">
            <v>39.549999999999997</v>
          </cell>
        </row>
        <row r="407">
          <cell r="A407" t="str">
            <v>04.19.060</v>
          </cell>
          <cell r="C407" t="str">
            <v>Remoção de disjuntor termomagnético</v>
          </cell>
          <cell r="D407" t="str">
            <v>un</v>
          </cell>
          <cell r="E407">
            <v>0</v>
          </cell>
          <cell r="F407">
            <v>9.89</v>
          </cell>
          <cell r="G407">
            <v>9.89</v>
          </cell>
        </row>
        <row r="408">
          <cell r="A408" t="str">
            <v>04.19.080</v>
          </cell>
          <cell r="C408" t="str">
            <v>Remoção de fundo de quadro de distribuição ou caixa de passagem</v>
          </cell>
          <cell r="D408" t="str">
            <v>m²</v>
          </cell>
          <cell r="E408">
            <v>0</v>
          </cell>
          <cell r="F408">
            <v>39.549999999999997</v>
          </cell>
          <cell r="G408">
            <v>39.549999999999997</v>
          </cell>
        </row>
        <row r="409">
          <cell r="A409" t="str">
            <v>04.19.100</v>
          </cell>
          <cell r="C409" t="str">
            <v>Remoção de gancho de sustentação de luminária em perfilado</v>
          </cell>
          <cell r="D409" t="str">
            <v>un</v>
          </cell>
          <cell r="E409">
            <v>0</v>
          </cell>
          <cell r="F409">
            <v>7.92</v>
          </cell>
          <cell r="G409">
            <v>7.92</v>
          </cell>
        </row>
        <row r="410">
          <cell r="A410" t="str">
            <v>04.19.120</v>
          </cell>
          <cell r="C410" t="str">
            <v>Remoção de interruptores, tomadas, botão de campainha ou cigarra</v>
          </cell>
          <cell r="D410" t="str">
            <v>un</v>
          </cell>
          <cell r="E410">
            <v>0</v>
          </cell>
          <cell r="F410">
            <v>15.82</v>
          </cell>
          <cell r="G410">
            <v>15.82</v>
          </cell>
        </row>
        <row r="411">
          <cell r="A411" t="str">
            <v>04.19.140</v>
          </cell>
          <cell r="C411" t="str">
            <v>Remoção de isolador tipo castanha e gancho de sustentação</v>
          </cell>
          <cell r="D411" t="str">
            <v>un</v>
          </cell>
          <cell r="E411">
            <v>0</v>
          </cell>
          <cell r="F411">
            <v>3.96</v>
          </cell>
          <cell r="G411">
            <v>3.96</v>
          </cell>
        </row>
        <row r="412">
          <cell r="A412" t="str">
            <v>04.19.160</v>
          </cell>
          <cell r="C412" t="str">
            <v>Remoção de isolador tipo disco completo e gancho de suspensão</v>
          </cell>
          <cell r="D412" t="str">
            <v>un</v>
          </cell>
          <cell r="E412">
            <v>0</v>
          </cell>
          <cell r="F412">
            <v>5.94</v>
          </cell>
          <cell r="G412">
            <v>5.94</v>
          </cell>
        </row>
        <row r="413">
          <cell r="A413" t="str">
            <v>04.19.180</v>
          </cell>
          <cell r="C413" t="str">
            <v>Remoção de isolador tipo pino, inclusive o pino</v>
          </cell>
          <cell r="D413" t="str">
            <v>un</v>
          </cell>
          <cell r="E413">
            <v>0</v>
          </cell>
          <cell r="F413">
            <v>9.89</v>
          </cell>
          <cell r="G413">
            <v>9.89</v>
          </cell>
        </row>
        <row r="414">
          <cell r="A414" t="str">
            <v>04.19.190</v>
          </cell>
          <cell r="C414" t="str">
            <v>Remoção de isolador galvanizado uso geral</v>
          </cell>
          <cell r="D414" t="str">
            <v>un</v>
          </cell>
          <cell r="E414">
            <v>0</v>
          </cell>
          <cell r="F414">
            <v>9.89</v>
          </cell>
          <cell r="G414">
            <v>9.89</v>
          </cell>
        </row>
        <row r="415">
          <cell r="A415" t="str">
            <v>04.20</v>
          </cell>
          <cell r="B415" t="str">
            <v>Retirada em instalação elétrica - letra J até N</v>
          </cell>
        </row>
        <row r="416">
          <cell r="A416" t="str">
            <v>04.20.020</v>
          </cell>
          <cell r="C416" t="str">
            <v>Remoção de janela de ventilação, iluminação ou ventilação e iluminação padrão</v>
          </cell>
          <cell r="D416" t="str">
            <v>un</v>
          </cell>
          <cell r="E416">
            <v>0</v>
          </cell>
          <cell r="F416">
            <v>27.82</v>
          </cell>
          <cell r="G416">
            <v>27.82</v>
          </cell>
        </row>
        <row r="417">
          <cell r="A417" t="str">
            <v>04.20.040</v>
          </cell>
          <cell r="C417" t="str">
            <v>Remoção de lâmpada</v>
          </cell>
          <cell r="D417" t="str">
            <v>un</v>
          </cell>
          <cell r="E417">
            <v>0</v>
          </cell>
          <cell r="F417">
            <v>3.22</v>
          </cell>
          <cell r="G417">
            <v>3.22</v>
          </cell>
        </row>
        <row r="418">
          <cell r="A418" t="str">
            <v>04.20.060</v>
          </cell>
          <cell r="C418" t="str">
            <v>Remoção de luz de obstáculo</v>
          </cell>
          <cell r="D418" t="str">
            <v>un</v>
          </cell>
          <cell r="E418">
            <v>0</v>
          </cell>
          <cell r="F418">
            <v>39.549999999999997</v>
          </cell>
          <cell r="G418">
            <v>39.549999999999997</v>
          </cell>
        </row>
        <row r="419">
          <cell r="A419" t="str">
            <v>04.20.080</v>
          </cell>
          <cell r="C419" t="str">
            <v>Remoção de manopla de comando de disjuntor</v>
          </cell>
          <cell r="D419" t="str">
            <v>un</v>
          </cell>
          <cell r="E419">
            <v>0</v>
          </cell>
          <cell r="F419">
            <v>19.78</v>
          </cell>
          <cell r="G419">
            <v>19.78</v>
          </cell>
        </row>
        <row r="420">
          <cell r="A420" t="str">
            <v>04.20.100</v>
          </cell>
          <cell r="C420" t="str">
            <v>Remoção de mão francesa</v>
          </cell>
          <cell r="D420" t="str">
            <v>un</v>
          </cell>
          <cell r="E420">
            <v>0</v>
          </cell>
          <cell r="F420">
            <v>16.09</v>
          </cell>
          <cell r="G420">
            <v>16.09</v>
          </cell>
        </row>
        <row r="421">
          <cell r="A421" t="str">
            <v>04.20.120</v>
          </cell>
          <cell r="C421" t="str">
            <v>Remoção de terminal modular (mufla) tripolar ou unipolar</v>
          </cell>
          <cell r="D421" t="str">
            <v>un</v>
          </cell>
          <cell r="E421">
            <v>0</v>
          </cell>
          <cell r="F421">
            <v>55.64</v>
          </cell>
          <cell r="G421">
            <v>55.64</v>
          </cell>
        </row>
        <row r="422">
          <cell r="A422" t="str">
            <v>04.21</v>
          </cell>
          <cell r="B422" t="str">
            <v>Retirada em instalação elétrica - letra O até S</v>
          </cell>
        </row>
        <row r="423">
          <cell r="A423" t="str">
            <v>04.21.020</v>
          </cell>
          <cell r="C423" t="str">
            <v>Remoção de óleo de disjuntor ou transformador</v>
          </cell>
          <cell r="D423" t="str">
            <v>l</v>
          </cell>
          <cell r="E423">
            <v>0</v>
          </cell>
          <cell r="F423">
            <v>0.64</v>
          </cell>
          <cell r="G423">
            <v>0.64</v>
          </cell>
        </row>
        <row r="424">
          <cell r="A424" t="str">
            <v>04.21.040</v>
          </cell>
          <cell r="C424" t="str">
            <v>Remoção de pára-raios tipo cristal-valve em cabine primária</v>
          </cell>
          <cell r="D424" t="str">
            <v>un</v>
          </cell>
          <cell r="E424">
            <v>0</v>
          </cell>
          <cell r="F424">
            <v>59.33</v>
          </cell>
          <cell r="G424">
            <v>59.33</v>
          </cell>
        </row>
        <row r="425">
          <cell r="A425" t="str">
            <v>04.21.050</v>
          </cell>
          <cell r="C425" t="str">
            <v>Remoção de pára-raios tipo cristal-valve em poste singelo ou estaleiro</v>
          </cell>
          <cell r="D425" t="str">
            <v>un</v>
          </cell>
          <cell r="E425">
            <v>0</v>
          </cell>
          <cell r="F425">
            <v>79.099999999999994</v>
          </cell>
          <cell r="G425">
            <v>79.099999999999994</v>
          </cell>
        </row>
        <row r="426">
          <cell r="A426" t="str">
            <v>04.21.060</v>
          </cell>
          <cell r="C426" t="str">
            <v>Remoção de perfilado</v>
          </cell>
          <cell r="D426" t="str">
            <v>m</v>
          </cell>
          <cell r="E426">
            <v>0</v>
          </cell>
          <cell r="F426">
            <v>15.82</v>
          </cell>
          <cell r="G426">
            <v>15.82</v>
          </cell>
        </row>
        <row r="427">
          <cell r="A427" t="str">
            <v>04.21.100</v>
          </cell>
          <cell r="C427" t="str">
            <v>Remoção de porta de quadro ou painel</v>
          </cell>
          <cell r="D427" t="str">
            <v>m²</v>
          </cell>
          <cell r="E427">
            <v>0</v>
          </cell>
          <cell r="F427">
            <v>39.549999999999997</v>
          </cell>
          <cell r="G427">
            <v>39.549999999999997</v>
          </cell>
        </row>
        <row r="428">
          <cell r="A428" t="str">
            <v>04.21.130</v>
          </cell>
          <cell r="C428" t="str">
            <v>Remoção de poste de concreto</v>
          </cell>
          <cell r="D428" t="str">
            <v>un</v>
          </cell>
          <cell r="E428">
            <v>70.48</v>
          </cell>
          <cell r="F428">
            <v>111.28</v>
          </cell>
          <cell r="G428">
            <v>181.76</v>
          </cell>
        </row>
        <row r="429">
          <cell r="A429" t="str">
            <v>04.21.140</v>
          </cell>
          <cell r="C429" t="str">
            <v>Remoção de poste metálico</v>
          </cell>
          <cell r="D429" t="str">
            <v>un</v>
          </cell>
          <cell r="E429">
            <v>70.48</v>
          </cell>
          <cell r="F429">
            <v>111.28</v>
          </cell>
          <cell r="G429">
            <v>181.76</v>
          </cell>
        </row>
        <row r="430">
          <cell r="A430" t="str">
            <v>04.21.150</v>
          </cell>
          <cell r="C430" t="str">
            <v>Remoção de poste de madeira</v>
          </cell>
          <cell r="D430" t="str">
            <v>un</v>
          </cell>
          <cell r="E430">
            <v>0</v>
          </cell>
          <cell r="F430">
            <v>124.62</v>
          </cell>
          <cell r="G430">
            <v>124.62</v>
          </cell>
        </row>
        <row r="431">
          <cell r="A431" t="str">
            <v>04.21.160</v>
          </cell>
          <cell r="C431" t="str">
            <v>Remoção de quadro de distribuição, chamada ou caixa de passagem</v>
          </cell>
          <cell r="D431" t="str">
            <v>m²</v>
          </cell>
          <cell r="E431">
            <v>0</v>
          </cell>
          <cell r="F431">
            <v>79.099999999999994</v>
          </cell>
          <cell r="G431">
            <v>79.099999999999994</v>
          </cell>
        </row>
        <row r="432">
          <cell r="A432" t="str">
            <v>04.21.200</v>
          </cell>
          <cell r="C432" t="str">
            <v>Remoção de reator para lâmpada</v>
          </cell>
          <cell r="D432" t="str">
            <v>un</v>
          </cell>
          <cell r="E432">
            <v>0</v>
          </cell>
          <cell r="F432">
            <v>13.92</v>
          </cell>
          <cell r="G432">
            <v>13.92</v>
          </cell>
        </row>
        <row r="433">
          <cell r="A433" t="str">
            <v>04.21.210</v>
          </cell>
          <cell r="C433" t="str">
            <v>Remoção de reator para lâmpada fixo em poste</v>
          </cell>
          <cell r="D433" t="str">
            <v>un</v>
          </cell>
          <cell r="E433">
            <v>0</v>
          </cell>
          <cell r="F433">
            <v>79.099999999999994</v>
          </cell>
          <cell r="G433">
            <v>79.099999999999994</v>
          </cell>
        </row>
        <row r="434">
          <cell r="A434" t="str">
            <v>04.21.240</v>
          </cell>
          <cell r="C434" t="str">
            <v>Remoção de relé</v>
          </cell>
          <cell r="D434" t="str">
            <v>un</v>
          </cell>
          <cell r="E434">
            <v>0</v>
          </cell>
          <cell r="F434">
            <v>18.760000000000002</v>
          </cell>
          <cell r="G434">
            <v>18.760000000000002</v>
          </cell>
        </row>
        <row r="435">
          <cell r="A435" t="str">
            <v>04.21.260</v>
          </cell>
          <cell r="C435" t="str">
            <v>Remoção de roldana</v>
          </cell>
          <cell r="D435" t="str">
            <v>un</v>
          </cell>
          <cell r="E435">
            <v>0</v>
          </cell>
          <cell r="F435">
            <v>3.22</v>
          </cell>
          <cell r="G435">
            <v>3.22</v>
          </cell>
        </row>
        <row r="436">
          <cell r="A436" t="str">
            <v>04.21.280</v>
          </cell>
          <cell r="C436" t="str">
            <v>Remoção de soquete</v>
          </cell>
          <cell r="D436" t="str">
            <v>un</v>
          </cell>
          <cell r="E436">
            <v>0</v>
          </cell>
          <cell r="F436">
            <v>3.22</v>
          </cell>
          <cell r="G436">
            <v>3.22</v>
          </cell>
        </row>
        <row r="437">
          <cell r="A437" t="str">
            <v>04.21.300</v>
          </cell>
          <cell r="C437" t="str">
            <v>Remoção de suporte de transformador em poste singelo ou estaleiro</v>
          </cell>
          <cell r="D437" t="str">
            <v>un</v>
          </cell>
          <cell r="E437">
            <v>0</v>
          </cell>
          <cell r="F437">
            <v>25.74</v>
          </cell>
          <cell r="G437">
            <v>25.74</v>
          </cell>
        </row>
        <row r="438">
          <cell r="A438" t="str">
            <v>04.22</v>
          </cell>
          <cell r="B438" t="str">
            <v>Retirada em instalação elétrica - letra T até o final</v>
          </cell>
        </row>
        <row r="439">
          <cell r="A439" t="str">
            <v>04.22.020</v>
          </cell>
          <cell r="C439" t="str">
            <v>Remoção de terminal ou conector para cabos</v>
          </cell>
          <cell r="D439" t="str">
            <v>un</v>
          </cell>
          <cell r="E439">
            <v>0</v>
          </cell>
          <cell r="F439">
            <v>4.0199999999999996</v>
          </cell>
          <cell r="G439">
            <v>4.0199999999999996</v>
          </cell>
        </row>
        <row r="440">
          <cell r="A440" t="str">
            <v>04.22.040</v>
          </cell>
          <cell r="C440" t="str">
            <v>Remoção de transformador de potência em cabine primária</v>
          </cell>
          <cell r="D440" t="str">
            <v>un</v>
          </cell>
          <cell r="E440">
            <v>0</v>
          </cell>
          <cell r="F440">
            <v>274.08999999999997</v>
          </cell>
          <cell r="G440">
            <v>274.08999999999997</v>
          </cell>
        </row>
        <row r="441">
          <cell r="A441" t="str">
            <v>04.22.050</v>
          </cell>
          <cell r="C441" t="str">
            <v>Remoção de transformador de potencial completo (pequeno)</v>
          </cell>
          <cell r="D441" t="str">
            <v>un</v>
          </cell>
          <cell r="E441">
            <v>0</v>
          </cell>
          <cell r="F441">
            <v>25.71</v>
          </cell>
          <cell r="G441">
            <v>25.71</v>
          </cell>
        </row>
        <row r="442">
          <cell r="A442" t="str">
            <v>04.22.060</v>
          </cell>
          <cell r="C442" t="str">
            <v>Remoção de transformador de potência trifásico até 225 kVA, a óleo, em poste singelo</v>
          </cell>
          <cell r="D442" t="str">
            <v>un</v>
          </cell>
          <cell r="E442">
            <v>140.94999999999999</v>
          </cell>
          <cell r="F442">
            <v>316.39999999999998</v>
          </cell>
          <cell r="G442">
            <v>457.35</v>
          </cell>
        </row>
        <row r="443">
          <cell r="A443" t="str">
            <v>04.22.100</v>
          </cell>
          <cell r="C443" t="str">
            <v>Remoção de tubulação elétrica aparente com diâmetro externo acima de 50 mm</v>
          </cell>
          <cell r="D443" t="str">
            <v>m</v>
          </cell>
          <cell r="E443">
            <v>0</v>
          </cell>
          <cell r="F443">
            <v>19.78</v>
          </cell>
          <cell r="G443">
            <v>19.78</v>
          </cell>
        </row>
        <row r="444">
          <cell r="A444" t="str">
            <v>04.22.110</v>
          </cell>
          <cell r="C444" t="str">
            <v>Remoção de tubulação elétrica aparente com diâmetro externo até 50 mm</v>
          </cell>
          <cell r="D444" t="str">
            <v>m</v>
          </cell>
          <cell r="E444">
            <v>0</v>
          </cell>
          <cell r="F444">
            <v>9.89</v>
          </cell>
          <cell r="G444">
            <v>9.89</v>
          </cell>
        </row>
        <row r="445">
          <cell r="A445" t="str">
            <v>04.22.120</v>
          </cell>
          <cell r="C445" t="str">
            <v>Remoção de tubulação elétrica embutida com diâmetro externo acima de 50 mm</v>
          </cell>
          <cell r="D445" t="str">
            <v>m</v>
          </cell>
          <cell r="E445">
            <v>0</v>
          </cell>
          <cell r="F445">
            <v>39.549999999999997</v>
          </cell>
          <cell r="G445">
            <v>39.549999999999997</v>
          </cell>
        </row>
        <row r="446">
          <cell r="A446" t="str">
            <v>04.22.130</v>
          </cell>
          <cell r="C446" t="str">
            <v>Remoção de tubulação elétrica embutida com diâmetro externo até 50 mm</v>
          </cell>
          <cell r="D446" t="str">
            <v>m</v>
          </cell>
          <cell r="E446">
            <v>0</v>
          </cell>
          <cell r="F446">
            <v>19.78</v>
          </cell>
          <cell r="G446">
            <v>19.78</v>
          </cell>
        </row>
        <row r="447">
          <cell r="A447" t="str">
            <v>04.22.200</v>
          </cell>
          <cell r="C447" t="str">
            <v>Remoção de vergalhão</v>
          </cell>
          <cell r="D447" t="str">
            <v>m</v>
          </cell>
          <cell r="E447">
            <v>0</v>
          </cell>
          <cell r="F447">
            <v>7.92</v>
          </cell>
          <cell r="G447">
            <v>7.92</v>
          </cell>
        </row>
        <row r="448">
          <cell r="A448" t="str">
            <v>04.30</v>
          </cell>
          <cell r="B448" t="str">
            <v>Retirada em instalação hidráulica</v>
          </cell>
        </row>
        <row r="449">
          <cell r="A449" t="str">
            <v>04.30.020</v>
          </cell>
          <cell r="C449" t="str">
            <v>Remoção de calha ou rufo</v>
          </cell>
          <cell r="D449" t="str">
            <v>m</v>
          </cell>
          <cell r="E449">
            <v>0</v>
          </cell>
          <cell r="F449">
            <v>3.7</v>
          </cell>
          <cell r="G449">
            <v>3.7</v>
          </cell>
        </row>
        <row r="450">
          <cell r="A450" t="str">
            <v>04.30.040</v>
          </cell>
          <cell r="C450" t="str">
            <v>Remoção de condutor aparente</v>
          </cell>
          <cell r="D450" t="str">
            <v>m</v>
          </cell>
          <cell r="E450">
            <v>0</v>
          </cell>
          <cell r="F450">
            <v>2.42</v>
          </cell>
          <cell r="G450">
            <v>2.42</v>
          </cell>
        </row>
        <row r="451">
          <cell r="A451" t="str">
            <v>04.30.060</v>
          </cell>
          <cell r="C451" t="str">
            <v>Remoção de tubulação hidráulica em geral, incluindo conexões, caixas e ralos</v>
          </cell>
          <cell r="D451" t="str">
            <v>m</v>
          </cell>
          <cell r="E451">
            <v>0</v>
          </cell>
          <cell r="F451">
            <v>6.44</v>
          </cell>
          <cell r="G451">
            <v>6.44</v>
          </cell>
        </row>
        <row r="452">
          <cell r="A452" t="str">
            <v>04.30.080</v>
          </cell>
          <cell r="C452" t="str">
            <v>Remoção de hidrante de parede completo</v>
          </cell>
          <cell r="D452" t="str">
            <v>un</v>
          </cell>
          <cell r="E452">
            <v>0</v>
          </cell>
          <cell r="F452">
            <v>70.38</v>
          </cell>
          <cell r="G452">
            <v>70.38</v>
          </cell>
        </row>
        <row r="453">
          <cell r="A453" t="str">
            <v>04.30.100</v>
          </cell>
          <cell r="C453" t="str">
            <v>Remoção de reservatório em fibrocimento até 1000 litros</v>
          </cell>
          <cell r="D453" t="str">
            <v>un</v>
          </cell>
          <cell r="E453">
            <v>0</v>
          </cell>
          <cell r="F453">
            <v>118.65</v>
          </cell>
          <cell r="G453">
            <v>118.65</v>
          </cell>
        </row>
        <row r="454">
          <cell r="A454" t="str">
            <v>04.31</v>
          </cell>
          <cell r="B454" t="str">
            <v>Retirada em instalação de combate a incêndio</v>
          </cell>
        </row>
        <row r="455">
          <cell r="A455" t="str">
            <v>04.31.010</v>
          </cell>
          <cell r="C455" t="str">
            <v>Retirada de bico de sprinkler</v>
          </cell>
          <cell r="D455" t="str">
            <v>un</v>
          </cell>
          <cell r="E455">
            <v>0</v>
          </cell>
          <cell r="F455">
            <v>11.14</v>
          </cell>
          <cell r="G455">
            <v>11.14</v>
          </cell>
        </row>
        <row r="456">
          <cell r="A456" t="str">
            <v>04.35</v>
          </cell>
          <cell r="B456" t="str">
            <v>Retirada de sistema e equipamento de conforto mecânico</v>
          </cell>
        </row>
        <row r="457">
          <cell r="A457" t="str">
            <v>04.35.050</v>
          </cell>
          <cell r="C457" t="str">
            <v>Retirada de aparelho de ar condicionado portátil</v>
          </cell>
          <cell r="D457" t="str">
            <v>un</v>
          </cell>
          <cell r="E457">
            <v>0</v>
          </cell>
          <cell r="F457">
            <v>17.940000000000001</v>
          </cell>
          <cell r="G457">
            <v>17.940000000000001</v>
          </cell>
        </row>
        <row r="458">
          <cell r="A458" t="str">
            <v>04.40</v>
          </cell>
          <cell r="B458" t="str">
            <v>Retirada diversa de peças pré-moldadas</v>
          </cell>
        </row>
        <row r="459">
          <cell r="A459" t="str">
            <v>04.40.010</v>
          </cell>
          <cell r="C459" t="str">
            <v>Retirada manual de guia pré-moldada, inclusive limpeza, carregamento, transporte até 1 quilômetro e descarregamento</v>
          </cell>
          <cell r="D459" t="str">
            <v>m</v>
          </cell>
          <cell r="E459">
            <v>0.48</v>
          </cell>
          <cell r="F459">
            <v>6.44</v>
          </cell>
          <cell r="G459">
            <v>6.92</v>
          </cell>
        </row>
        <row r="460">
          <cell r="A460" t="str">
            <v>04.40.020</v>
          </cell>
          <cell r="C460" t="str">
            <v>Retirada de soleira ou peitoril em geral</v>
          </cell>
          <cell r="D460" t="str">
            <v>m</v>
          </cell>
          <cell r="E460">
            <v>0</v>
          </cell>
          <cell r="F460">
            <v>3.22</v>
          </cell>
          <cell r="G460">
            <v>3.22</v>
          </cell>
        </row>
        <row r="461">
          <cell r="A461" t="str">
            <v>04.40.030</v>
          </cell>
          <cell r="C461" t="str">
            <v>Retirada manual de guia pré-moldada, inclusive limpeza e empilhamento</v>
          </cell>
          <cell r="D461" t="str">
            <v>m</v>
          </cell>
          <cell r="E461">
            <v>0</v>
          </cell>
          <cell r="F461">
            <v>6.44</v>
          </cell>
          <cell r="G461">
            <v>6.44</v>
          </cell>
        </row>
        <row r="462">
          <cell r="A462" t="str">
            <v>04.40.050</v>
          </cell>
          <cell r="C462" t="str">
            <v>Retirada manual de paralelepípedo ou lajota de concreto, inclusive limpeza, carregamento, transporte até 1 quilômetro e descarregamento</v>
          </cell>
          <cell r="D462" t="str">
            <v>m²</v>
          </cell>
          <cell r="E462">
            <v>3.81</v>
          </cell>
          <cell r="F462">
            <v>9.65</v>
          </cell>
          <cell r="G462">
            <v>13.46</v>
          </cell>
        </row>
        <row r="463">
          <cell r="A463" t="str">
            <v>04.40.070</v>
          </cell>
          <cell r="C463" t="str">
            <v>Retirada manual de paralelepípedo ou lajota de concreto, inclusive limpeza e empilhamento</v>
          </cell>
          <cell r="D463" t="str">
            <v>m²</v>
          </cell>
          <cell r="E463">
            <v>0</v>
          </cell>
          <cell r="F463">
            <v>9.65</v>
          </cell>
          <cell r="G463">
            <v>9.65</v>
          </cell>
        </row>
        <row r="464">
          <cell r="A464" t="str">
            <v>04.41</v>
          </cell>
          <cell r="B464" t="str">
            <v>Retirada de dispositivos viários</v>
          </cell>
        </row>
        <row r="465">
          <cell r="A465" t="str">
            <v>04.41.001</v>
          </cell>
          <cell r="C465" t="str">
            <v>Retirada de placa de solo</v>
          </cell>
          <cell r="D465" t="str">
            <v>m²</v>
          </cell>
          <cell r="E465">
            <v>23.54</v>
          </cell>
          <cell r="F465">
            <v>14.27</v>
          </cell>
          <cell r="G465">
            <v>37.81</v>
          </cell>
        </row>
        <row r="466">
          <cell r="A466" t="str">
            <v>05</v>
          </cell>
          <cell r="B466" t="str">
            <v>TRANSPORTE E MOVIMENTAÇÃO, DENTRO E FORA DA OBRA</v>
          </cell>
        </row>
        <row r="467">
          <cell r="A467" t="str">
            <v>05.04</v>
          </cell>
          <cell r="B467" t="str">
            <v>Transporte de material solto</v>
          </cell>
        </row>
        <row r="468">
          <cell r="A468" t="str">
            <v>05.04.060</v>
          </cell>
          <cell r="C468" t="str">
            <v>Transporte manual horizontal e/ou vertical de entulho até o local de despejo - ensacado</v>
          </cell>
          <cell r="D468" t="str">
            <v>m³</v>
          </cell>
          <cell r="E468">
            <v>15.48</v>
          </cell>
          <cell r="F468">
            <v>86.89</v>
          </cell>
          <cell r="G468">
            <v>102.37</v>
          </cell>
        </row>
        <row r="469">
          <cell r="A469" t="str">
            <v>05.07</v>
          </cell>
          <cell r="B469" t="str">
            <v>Transporte comercial, carreteiro e aluguel</v>
          </cell>
        </row>
        <row r="470">
          <cell r="A470" t="str">
            <v>05.07.040</v>
          </cell>
          <cell r="C470" t="str">
            <v>Remoção de entulho separado de obra com caçamba metálica - terra, alvenaria, concreto, argamassa, madeira, papel, plástico ou metal</v>
          </cell>
          <cell r="D470" t="str">
            <v>m³</v>
          </cell>
          <cell r="E470">
            <v>77.67</v>
          </cell>
          <cell r="F470">
            <v>9.65</v>
          </cell>
          <cell r="G470">
            <v>87.32</v>
          </cell>
        </row>
        <row r="471">
          <cell r="A471" t="str">
            <v>05.07.050</v>
          </cell>
          <cell r="C471" t="str">
            <v>Remoção de entulho de obra com caçamba metálica - material volumoso e misturado por alvenaria, terra, madeira, papel, plástico e metal</v>
          </cell>
          <cell r="D471" t="str">
            <v>m³</v>
          </cell>
          <cell r="E471">
            <v>79.03</v>
          </cell>
          <cell r="F471">
            <v>9.65</v>
          </cell>
          <cell r="G471">
            <v>88.68</v>
          </cell>
        </row>
        <row r="472">
          <cell r="A472" t="str">
            <v>05.07.060</v>
          </cell>
          <cell r="C472" t="str">
            <v>Remoção de entulho de obra com caçamba metálica - material rejeitado e misturado por vegetação, isopor, manta asfáltica e lã de vidro</v>
          </cell>
          <cell r="D472" t="str">
            <v>m³</v>
          </cell>
          <cell r="E472">
            <v>90.17</v>
          </cell>
          <cell r="F472">
            <v>9.65</v>
          </cell>
          <cell r="G472">
            <v>99.82</v>
          </cell>
        </row>
        <row r="473">
          <cell r="A473" t="str">
            <v>05.07.070</v>
          </cell>
          <cell r="C473" t="str">
            <v>Remoção de entulho de obra com caçamba metálica - gesso e/ou drywall</v>
          </cell>
          <cell r="D473" t="str">
            <v>m³</v>
          </cell>
          <cell r="E473">
            <v>80.17</v>
          </cell>
          <cell r="F473">
            <v>9.65</v>
          </cell>
          <cell r="G473">
            <v>89.82</v>
          </cell>
        </row>
        <row r="474">
          <cell r="A474" t="str">
            <v>05.08</v>
          </cell>
          <cell r="B474" t="str">
            <v>Transporte mecanizado de material solto</v>
          </cell>
        </row>
        <row r="475">
          <cell r="A475" t="str">
            <v>05.08.060</v>
          </cell>
          <cell r="C475" t="str">
            <v>Transporte de entulho, para distâncias superiores ao 3° km até o 5° km</v>
          </cell>
          <cell r="D475" t="str">
            <v>m³</v>
          </cell>
          <cell r="E475">
            <v>11.44</v>
          </cell>
          <cell r="F475">
            <v>0</v>
          </cell>
          <cell r="G475">
            <v>11.44</v>
          </cell>
        </row>
        <row r="476">
          <cell r="A476" t="str">
            <v>05.08.080</v>
          </cell>
          <cell r="C476" t="str">
            <v>Transporte de entulho, para distâncias superiores ao 5° km até o 10° km</v>
          </cell>
          <cell r="D476" t="str">
            <v>m³</v>
          </cell>
          <cell r="E476">
            <v>21.46</v>
          </cell>
          <cell r="F476">
            <v>0</v>
          </cell>
          <cell r="G476">
            <v>21.46</v>
          </cell>
        </row>
        <row r="477">
          <cell r="A477" t="str">
            <v>05.08.100</v>
          </cell>
          <cell r="C477" t="str">
            <v>Transporte de entulho, para distâncias superiores ao 10° km até o 15° km</v>
          </cell>
          <cell r="D477" t="str">
            <v>m³</v>
          </cell>
          <cell r="E477">
            <v>26.64</v>
          </cell>
          <cell r="F477">
            <v>0</v>
          </cell>
          <cell r="G477">
            <v>26.64</v>
          </cell>
        </row>
        <row r="478">
          <cell r="A478" t="str">
            <v>05.08.120</v>
          </cell>
          <cell r="C478" t="str">
            <v>Transporte de entulho, para distâncias superiores ao 15° km até o 20° km</v>
          </cell>
          <cell r="D478" t="str">
            <v>m³</v>
          </cell>
          <cell r="E478">
            <v>30.3</v>
          </cell>
          <cell r="F478">
            <v>0</v>
          </cell>
          <cell r="G478">
            <v>30.3</v>
          </cell>
        </row>
        <row r="479">
          <cell r="A479" t="str">
            <v>05.08.140</v>
          </cell>
          <cell r="C479" t="str">
            <v>Transporte de entulho, para distâncias superiores ao 20° km</v>
          </cell>
          <cell r="D479" t="str">
            <v>m³xkm</v>
          </cell>
          <cell r="E479">
            <v>1.52</v>
          </cell>
          <cell r="F479">
            <v>0</v>
          </cell>
          <cell r="G479">
            <v>1.52</v>
          </cell>
        </row>
        <row r="480">
          <cell r="A480" t="str">
            <v>05.08.220</v>
          </cell>
          <cell r="C480" t="str">
            <v>Carregamento mecanizado de entulho fragmentado, com caminhão à disposição dentro da obra, até o raio de 1 km</v>
          </cell>
          <cell r="D480" t="str">
            <v>m³</v>
          </cell>
          <cell r="E480">
            <v>9.5</v>
          </cell>
          <cell r="F480">
            <v>0</v>
          </cell>
          <cell r="G480">
            <v>9.5</v>
          </cell>
        </row>
        <row r="481">
          <cell r="A481" t="str">
            <v>05.09</v>
          </cell>
          <cell r="B481" t="str">
            <v>Taxas de recolhimento</v>
          </cell>
        </row>
        <row r="482">
          <cell r="A482" t="str">
            <v>05.09.006</v>
          </cell>
          <cell r="C482" t="str">
            <v>Taxa de destinação de resíduo sólido em aterro, tipo inerte</v>
          </cell>
          <cell r="D482" t="str">
            <v>t</v>
          </cell>
          <cell r="E482">
            <v>29.85</v>
          </cell>
          <cell r="F482">
            <v>0</v>
          </cell>
          <cell r="G482">
            <v>29.85</v>
          </cell>
        </row>
        <row r="483">
          <cell r="A483" t="str">
            <v>05.09.007</v>
          </cell>
          <cell r="C483" t="str">
            <v>Taxa de destinação de resíduo sólido em aterro, tipo solo/terra</v>
          </cell>
          <cell r="D483" t="str">
            <v>m³</v>
          </cell>
          <cell r="E483">
            <v>22.87</v>
          </cell>
          <cell r="F483">
            <v>0</v>
          </cell>
          <cell r="G483">
            <v>22.87</v>
          </cell>
        </row>
        <row r="484">
          <cell r="A484" t="str">
            <v>05.09.008</v>
          </cell>
          <cell r="C484" t="str">
            <v>Transporte e taxa de destinação de resíduo sólido em aterro, tipo telhas cimento amianto</v>
          </cell>
          <cell r="D484" t="str">
            <v>t</v>
          </cell>
          <cell r="E484">
            <v>766.67</v>
          </cell>
          <cell r="F484">
            <v>0</v>
          </cell>
          <cell r="G484">
            <v>766.67</v>
          </cell>
        </row>
        <row r="485">
          <cell r="A485" t="str">
            <v>05.10</v>
          </cell>
          <cell r="B485" t="str">
            <v>Transporte mecanizado de solo</v>
          </cell>
        </row>
        <row r="486">
          <cell r="A486" t="str">
            <v>05.10.010</v>
          </cell>
          <cell r="C486" t="str">
            <v>Carregamento mecanizado de solo de 1ª e 2ª categoria</v>
          </cell>
          <cell r="D486" t="str">
            <v>m³</v>
          </cell>
          <cell r="E486">
            <v>3.25</v>
          </cell>
          <cell r="F486">
            <v>0</v>
          </cell>
          <cell r="G486">
            <v>3.25</v>
          </cell>
        </row>
        <row r="487">
          <cell r="A487" t="str">
            <v>05.10.020</v>
          </cell>
          <cell r="C487" t="str">
            <v>Transporte de solo de 1ª e 2ª categoria por caminhão até o 2° km</v>
          </cell>
          <cell r="D487" t="str">
            <v>m³</v>
          </cell>
          <cell r="E487">
            <v>4.54</v>
          </cell>
          <cell r="F487">
            <v>0</v>
          </cell>
          <cell r="G487">
            <v>4.54</v>
          </cell>
        </row>
        <row r="488">
          <cell r="A488" t="str">
            <v>05.10.021</v>
          </cell>
          <cell r="C488" t="str">
            <v>Transporte de solo de 1ª e 2ª categoria por caminhão para distâncias superiores ao 2° km até o 3° km</v>
          </cell>
          <cell r="D488" t="str">
            <v>m³</v>
          </cell>
          <cell r="E488">
            <v>6.78</v>
          </cell>
          <cell r="F488">
            <v>0</v>
          </cell>
          <cell r="G488">
            <v>6.78</v>
          </cell>
        </row>
        <row r="489">
          <cell r="A489" t="str">
            <v>05.10.022</v>
          </cell>
          <cell r="C489" t="str">
            <v>Transporte de solo de 1ª e 2ª categoria por caminhão para distâncias superiores ao 3° km até o 5° km</v>
          </cell>
          <cell r="D489" t="str">
            <v>m³</v>
          </cell>
          <cell r="E489">
            <v>7.49</v>
          </cell>
          <cell r="F489">
            <v>0</v>
          </cell>
          <cell r="G489">
            <v>7.49</v>
          </cell>
        </row>
        <row r="490">
          <cell r="A490" t="str">
            <v>05.10.023</v>
          </cell>
          <cell r="C490" t="str">
            <v>Transporte de solo de 1ª e 2ª categoria por caminhão para distâncias superiores ao 5° km até o 10° km</v>
          </cell>
          <cell r="D490" t="str">
            <v>m³</v>
          </cell>
          <cell r="E490">
            <v>10.02</v>
          </cell>
          <cell r="F490">
            <v>0</v>
          </cell>
          <cell r="G490">
            <v>10.02</v>
          </cell>
        </row>
        <row r="491">
          <cell r="A491" t="str">
            <v>05.10.024</v>
          </cell>
          <cell r="C491" t="str">
            <v>Transporte de solo de 1ª e 2ª categoria por caminhão para distâncias superiores ao 10° km até o 15° km</v>
          </cell>
          <cell r="D491" t="str">
            <v>m³</v>
          </cell>
          <cell r="E491">
            <v>15.01</v>
          </cell>
          <cell r="F491">
            <v>0</v>
          </cell>
          <cell r="G491">
            <v>15.01</v>
          </cell>
        </row>
        <row r="492">
          <cell r="A492" t="str">
            <v>05.10.025</v>
          </cell>
          <cell r="C492" t="str">
            <v>Transporte de solo de 1ª e 2ª categoria por caminhão para distâncias superiores ao 15° km até o 20° km</v>
          </cell>
          <cell r="D492" t="str">
            <v>m³</v>
          </cell>
          <cell r="E492">
            <v>19.989999999999998</v>
          </cell>
          <cell r="F492">
            <v>0</v>
          </cell>
          <cell r="G492">
            <v>19.989999999999998</v>
          </cell>
        </row>
        <row r="493">
          <cell r="A493" t="str">
            <v>05.10.026</v>
          </cell>
          <cell r="C493" t="str">
            <v>Transporte de solo de 1ª e 2ª categoria por caminhão para distâncias superiores ao 20° km</v>
          </cell>
          <cell r="D493" t="str">
            <v>m³xkm</v>
          </cell>
          <cell r="E493">
            <v>0.97</v>
          </cell>
          <cell r="F493">
            <v>0</v>
          </cell>
          <cell r="G493">
            <v>0.97</v>
          </cell>
        </row>
        <row r="494">
          <cell r="A494" t="str">
            <v>05.10.030</v>
          </cell>
          <cell r="C494" t="str">
            <v>Transporte de solo brejoso por caminhão até o 2° km</v>
          </cell>
          <cell r="D494" t="str">
            <v>m³</v>
          </cell>
          <cell r="E494">
            <v>7.81</v>
          </cell>
          <cell r="F494">
            <v>0</v>
          </cell>
          <cell r="G494">
            <v>7.81</v>
          </cell>
        </row>
        <row r="495">
          <cell r="A495" t="str">
            <v>05.10.031</v>
          </cell>
          <cell r="C495" t="str">
            <v>Transporte de solo brejoso por caminhão para distâncias superiores ao 2° km até o 3° km</v>
          </cell>
          <cell r="D495" t="str">
            <v>m³</v>
          </cell>
          <cell r="E495">
            <v>10.77</v>
          </cell>
          <cell r="F495">
            <v>0</v>
          </cell>
          <cell r="G495">
            <v>10.77</v>
          </cell>
        </row>
        <row r="496">
          <cell r="A496" t="str">
            <v>05.10.032</v>
          </cell>
          <cell r="C496" t="str">
            <v>Transporte de solo brejoso por caminhão para distâncias superiores ao 3° km até o 5° km</v>
          </cell>
          <cell r="D496" t="str">
            <v>m³</v>
          </cell>
          <cell r="E496">
            <v>11.25</v>
          </cell>
          <cell r="F496">
            <v>0</v>
          </cell>
          <cell r="G496">
            <v>11.25</v>
          </cell>
        </row>
        <row r="497">
          <cell r="A497" t="str">
            <v>05.10.033</v>
          </cell>
          <cell r="C497" t="str">
            <v>Transporte de solo brejoso por caminhão para distâncias superiores ao 5° km até o 10° km</v>
          </cell>
          <cell r="D497" t="str">
            <v>m³</v>
          </cell>
          <cell r="E497">
            <v>14.37</v>
          </cell>
          <cell r="F497">
            <v>0</v>
          </cell>
          <cell r="G497">
            <v>14.37</v>
          </cell>
        </row>
        <row r="498">
          <cell r="A498" t="str">
            <v>05.10.034</v>
          </cell>
          <cell r="C498" t="str">
            <v>Transporte de solo brejoso por caminhão para distâncias superiores ao 10° km até o 15° km</v>
          </cell>
          <cell r="D498" t="str">
            <v>m³</v>
          </cell>
          <cell r="E498">
            <v>21.55</v>
          </cell>
          <cell r="F498">
            <v>0</v>
          </cell>
          <cell r="G498">
            <v>21.55</v>
          </cell>
        </row>
        <row r="499">
          <cell r="A499" t="str">
            <v>05.10.035</v>
          </cell>
          <cell r="C499" t="str">
            <v>Transporte de solo brejoso por caminhão para distâncias superiores ao 15° km até o 20° km</v>
          </cell>
          <cell r="D499" t="str">
            <v>m³</v>
          </cell>
          <cell r="E499">
            <v>28.72</v>
          </cell>
          <cell r="F499">
            <v>0</v>
          </cell>
          <cell r="G499">
            <v>28.72</v>
          </cell>
        </row>
        <row r="500">
          <cell r="A500" t="str">
            <v>05.10.036</v>
          </cell>
          <cell r="C500" t="str">
            <v>Transporte de solo brejoso por caminhão para distâncias superiores ao 20° km</v>
          </cell>
          <cell r="D500" t="str">
            <v>m³xkm</v>
          </cell>
          <cell r="E500">
            <v>1.39</v>
          </cell>
          <cell r="F500">
            <v>0</v>
          </cell>
          <cell r="G500">
            <v>1.39</v>
          </cell>
        </row>
        <row r="501">
          <cell r="A501" t="str">
            <v>06</v>
          </cell>
          <cell r="B501" t="str">
            <v>SERVIÇO EM SOLO E ROCHA, MANUAL</v>
          </cell>
        </row>
        <row r="502">
          <cell r="A502" t="str">
            <v>06.01</v>
          </cell>
          <cell r="B502" t="str">
            <v>Escavação manual em campo aberto de solo, exceto rocha</v>
          </cell>
        </row>
        <row r="503">
          <cell r="A503" t="str">
            <v>06.01.020</v>
          </cell>
          <cell r="C503" t="str">
            <v>Escavação manual em solo de 1ª e 2ª categoria em campo aberto</v>
          </cell>
          <cell r="D503" t="str">
            <v>m³</v>
          </cell>
          <cell r="E503">
            <v>0</v>
          </cell>
          <cell r="F503">
            <v>40.229999999999997</v>
          </cell>
          <cell r="G503">
            <v>40.229999999999997</v>
          </cell>
        </row>
        <row r="504">
          <cell r="A504" t="str">
            <v>06.01.040</v>
          </cell>
          <cell r="C504" t="str">
            <v>Escavação manual em solo brejoso em campo aberto</v>
          </cell>
          <cell r="D504" t="str">
            <v>m³</v>
          </cell>
          <cell r="E504">
            <v>0</v>
          </cell>
          <cell r="F504">
            <v>50.2</v>
          </cell>
          <cell r="G504">
            <v>50.2</v>
          </cell>
        </row>
        <row r="505">
          <cell r="A505" t="str">
            <v>06.02</v>
          </cell>
          <cell r="B505" t="str">
            <v>Escavação manual em valas e buracos de solo, exceto rocha</v>
          </cell>
        </row>
        <row r="506">
          <cell r="A506" t="str">
            <v>06.02.020</v>
          </cell>
          <cell r="C506" t="str">
            <v>Escavação manual em solo de 1ª e 2ª categoria em vala ou cava até 1,5 m</v>
          </cell>
          <cell r="D506" t="str">
            <v>m³</v>
          </cell>
          <cell r="E506">
            <v>0</v>
          </cell>
          <cell r="F506">
            <v>48.27</v>
          </cell>
          <cell r="G506">
            <v>48.27</v>
          </cell>
        </row>
        <row r="507">
          <cell r="A507" t="str">
            <v>06.02.040</v>
          </cell>
          <cell r="C507" t="str">
            <v>Escavação manual em solo de 1ª e 2ª categoria em vala ou cava além de 1,5 m</v>
          </cell>
          <cell r="D507" t="str">
            <v>m³</v>
          </cell>
          <cell r="E507">
            <v>0</v>
          </cell>
          <cell r="F507">
            <v>62.43</v>
          </cell>
          <cell r="G507">
            <v>62.43</v>
          </cell>
        </row>
        <row r="508">
          <cell r="A508" t="str">
            <v>06.11</v>
          </cell>
          <cell r="B508" t="str">
            <v>Reaterro manual sem fornecimento de material</v>
          </cell>
        </row>
        <row r="509">
          <cell r="A509" t="str">
            <v>06.11.020</v>
          </cell>
          <cell r="C509" t="str">
            <v>Reaterro manual para simples regularização sem compactação</v>
          </cell>
          <cell r="D509" t="str">
            <v>m³</v>
          </cell>
          <cell r="E509">
            <v>0</v>
          </cell>
          <cell r="F509">
            <v>6.92</v>
          </cell>
          <cell r="G509">
            <v>6.92</v>
          </cell>
        </row>
        <row r="510">
          <cell r="A510" t="str">
            <v>06.11.040</v>
          </cell>
          <cell r="C510" t="str">
            <v>Reaterro manual apiloado sem controle de compactação</v>
          </cell>
          <cell r="D510" t="str">
            <v>m³</v>
          </cell>
          <cell r="E510">
            <v>0</v>
          </cell>
          <cell r="F510">
            <v>15</v>
          </cell>
          <cell r="G510">
            <v>15</v>
          </cell>
        </row>
        <row r="511">
          <cell r="A511" t="str">
            <v>06.11.060</v>
          </cell>
          <cell r="C511" t="str">
            <v>Reaterro manual com adição de 2% de cimento</v>
          </cell>
          <cell r="D511" t="str">
            <v>m³</v>
          </cell>
          <cell r="E511">
            <v>14.2</v>
          </cell>
          <cell r="F511">
            <v>54.06</v>
          </cell>
          <cell r="G511">
            <v>68.260000000000005</v>
          </cell>
        </row>
        <row r="512">
          <cell r="A512" t="str">
            <v>06.12</v>
          </cell>
          <cell r="B512" t="str">
            <v>Aterro manual sem fornecimento de material</v>
          </cell>
        </row>
        <row r="513">
          <cell r="A513" t="str">
            <v>06.12.020</v>
          </cell>
          <cell r="C513" t="str">
            <v>Aterro manual apiloado de área interna com maço de 30 kg</v>
          </cell>
          <cell r="D513" t="str">
            <v>m³</v>
          </cell>
          <cell r="E513">
            <v>0</v>
          </cell>
          <cell r="F513">
            <v>49.7</v>
          </cell>
          <cell r="G513">
            <v>49.7</v>
          </cell>
        </row>
        <row r="514">
          <cell r="A514" t="str">
            <v>06.14</v>
          </cell>
          <cell r="B514" t="str">
            <v>Carga / carregamento e descarga manual</v>
          </cell>
        </row>
        <row r="515">
          <cell r="A515" t="str">
            <v>06.14.020</v>
          </cell>
          <cell r="C515" t="str">
            <v>Carga manual de solo</v>
          </cell>
          <cell r="D515" t="str">
            <v>m³</v>
          </cell>
          <cell r="E515">
            <v>0</v>
          </cell>
          <cell r="F515">
            <v>9.65</v>
          </cell>
          <cell r="G515">
            <v>9.65</v>
          </cell>
        </row>
        <row r="516">
          <cell r="A516" t="str">
            <v>07</v>
          </cell>
          <cell r="B516" t="str">
            <v>SERVIÇO EM SOLO E ROCHA, MECANIZADO</v>
          </cell>
        </row>
        <row r="517">
          <cell r="A517" t="str">
            <v>07.01</v>
          </cell>
          <cell r="B517" t="str">
            <v>Escavação ou corte mecanizados em campo aberto de solo, exceto rocha</v>
          </cell>
        </row>
        <row r="518">
          <cell r="A518" t="str">
            <v>07.01.010</v>
          </cell>
          <cell r="C518" t="str">
            <v>Escavação e carga mecanizada para exploração de solo em jazida</v>
          </cell>
          <cell r="D518" t="str">
            <v>m³</v>
          </cell>
          <cell r="E518">
            <v>8.81</v>
          </cell>
          <cell r="F518">
            <v>0.23</v>
          </cell>
          <cell r="G518">
            <v>9.0399999999999991</v>
          </cell>
        </row>
        <row r="519">
          <cell r="A519" t="str">
            <v>07.01.020</v>
          </cell>
          <cell r="C519" t="str">
            <v>Escavação e carga mecanizada em solo de 1ª categoria, em campo aberto</v>
          </cell>
          <cell r="D519" t="str">
            <v>m³</v>
          </cell>
          <cell r="E519">
            <v>9.0399999999999991</v>
          </cell>
          <cell r="F519">
            <v>0.23</v>
          </cell>
          <cell r="G519">
            <v>9.27</v>
          </cell>
        </row>
        <row r="520">
          <cell r="A520" t="str">
            <v>07.01.060</v>
          </cell>
          <cell r="C520" t="str">
            <v>Escavação e carga mecanizada em solo de 2ª categoria, em campo aberto</v>
          </cell>
          <cell r="D520" t="str">
            <v>m³</v>
          </cell>
          <cell r="E520">
            <v>14.53</v>
          </cell>
          <cell r="F520">
            <v>0.75</v>
          </cell>
          <cell r="G520">
            <v>15.28</v>
          </cell>
        </row>
        <row r="521">
          <cell r="A521" t="str">
            <v>07.01.120</v>
          </cell>
          <cell r="C521" t="str">
            <v>Carga e remoção de terra até a distância média de 1 km</v>
          </cell>
          <cell r="D521" t="str">
            <v>m³</v>
          </cell>
          <cell r="E521">
            <v>8.4</v>
          </cell>
          <cell r="F521">
            <v>0</v>
          </cell>
          <cell r="G521">
            <v>8.4</v>
          </cell>
        </row>
        <row r="522">
          <cell r="A522" t="str">
            <v>07.02</v>
          </cell>
          <cell r="B522" t="str">
            <v>Escavação mecanizada de valas e buracos em solo, exceto rocha</v>
          </cell>
        </row>
        <row r="523">
          <cell r="A523" t="str">
            <v>07.02.020</v>
          </cell>
          <cell r="C523" t="str">
            <v>Escavação mecanizada de valas ou cavas com profundidade de até 2 m</v>
          </cell>
          <cell r="D523" t="str">
            <v>m³</v>
          </cell>
          <cell r="E523">
            <v>5.45</v>
          </cell>
          <cell r="F523">
            <v>1.03</v>
          </cell>
          <cell r="G523">
            <v>6.48</v>
          </cell>
        </row>
        <row r="524">
          <cell r="A524" t="str">
            <v>07.02.040</v>
          </cell>
          <cell r="C524" t="str">
            <v>Escavação mecanizada de valas ou cavas com profundidade de até 3 m</v>
          </cell>
          <cell r="D524" t="str">
            <v>m³</v>
          </cell>
          <cell r="E524">
            <v>6.15</v>
          </cell>
          <cell r="F524">
            <v>1.17</v>
          </cell>
          <cell r="G524">
            <v>7.32</v>
          </cell>
        </row>
        <row r="525">
          <cell r="A525" t="str">
            <v>07.02.060</v>
          </cell>
          <cell r="C525" t="str">
            <v>Escavação mecanizada de valas ou cavas com profundidade de até 4 m</v>
          </cell>
          <cell r="D525" t="str">
            <v>m³</v>
          </cell>
          <cell r="E525">
            <v>11.04</v>
          </cell>
          <cell r="F525">
            <v>0.67</v>
          </cell>
          <cell r="G525">
            <v>11.71</v>
          </cell>
        </row>
        <row r="526">
          <cell r="A526" t="str">
            <v>07.02.080</v>
          </cell>
          <cell r="C526" t="str">
            <v>Escavação mecanizada de valas ou cavas com profundidade acima de 4 m, com escavadeira hidráulica</v>
          </cell>
          <cell r="D526" t="str">
            <v>m³</v>
          </cell>
          <cell r="E526">
            <v>11.7</v>
          </cell>
          <cell r="F526">
            <v>0.64</v>
          </cell>
          <cell r="G526">
            <v>12.34</v>
          </cell>
        </row>
        <row r="527">
          <cell r="A527" t="str">
            <v>07.05</v>
          </cell>
          <cell r="B527" t="str">
            <v>Escavação mecanizada em solo brejoso ou turfa</v>
          </cell>
        </row>
        <row r="528">
          <cell r="A528" t="str">
            <v>07.05.010</v>
          </cell>
          <cell r="C528" t="str">
            <v>Escavação e carga mecanizada em solo brejoso ou turfa</v>
          </cell>
          <cell r="D528" t="str">
            <v>m³</v>
          </cell>
          <cell r="E528">
            <v>27.01</v>
          </cell>
          <cell r="F528">
            <v>1.5</v>
          </cell>
          <cell r="G528">
            <v>28.51</v>
          </cell>
        </row>
        <row r="529">
          <cell r="A529" t="str">
            <v>07.05.020</v>
          </cell>
          <cell r="C529" t="str">
            <v>Escavação e carga mecanizada em solo vegetal superficial</v>
          </cell>
          <cell r="D529" t="str">
            <v>m³</v>
          </cell>
          <cell r="E529">
            <v>22.77</v>
          </cell>
          <cell r="F529">
            <v>1.21</v>
          </cell>
          <cell r="G529">
            <v>23.98</v>
          </cell>
        </row>
        <row r="530">
          <cell r="A530" t="str">
            <v>07.06</v>
          </cell>
          <cell r="B530" t="str">
            <v>Escavação ou carga mecanizada em campo aberto</v>
          </cell>
        </row>
        <row r="531">
          <cell r="A531" t="str">
            <v>07.06.010</v>
          </cell>
          <cell r="C531" t="str">
            <v>Escavação e carga mecanizada em campo aberto, com rompedor hidráulico, em rocha</v>
          </cell>
          <cell r="D531" t="str">
            <v>m³</v>
          </cell>
          <cell r="E531">
            <v>265.87</v>
          </cell>
          <cell r="F531">
            <v>0</v>
          </cell>
          <cell r="G531">
            <v>265.87</v>
          </cell>
        </row>
        <row r="532">
          <cell r="A532" t="str">
            <v>07.10</v>
          </cell>
          <cell r="B532" t="str">
            <v>Apiloamento e nivelamento mecanizado de solo</v>
          </cell>
        </row>
        <row r="533">
          <cell r="A533" t="str">
            <v>07.10.020</v>
          </cell>
          <cell r="C533" t="str">
            <v>Espalhamento de solo em bota-fora com compactação sem controle</v>
          </cell>
          <cell r="D533" t="str">
            <v>m³</v>
          </cell>
          <cell r="E533">
            <v>3.57</v>
          </cell>
          <cell r="F533">
            <v>0.09</v>
          </cell>
          <cell r="G533">
            <v>3.66</v>
          </cell>
        </row>
        <row r="534">
          <cell r="A534" t="str">
            <v>07.11</v>
          </cell>
          <cell r="B534" t="str">
            <v>Reaterro mecanizado sem fornecimento de material</v>
          </cell>
        </row>
        <row r="535">
          <cell r="A535" t="str">
            <v>07.11.020</v>
          </cell>
          <cell r="C535" t="str">
            <v>Reaterro compactado mecanizado de vala ou cava com compactador</v>
          </cell>
          <cell r="D535" t="str">
            <v>m³</v>
          </cell>
          <cell r="E535">
            <v>2.67</v>
          </cell>
          <cell r="F535">
            <v>2.2400000000000002</v>
          </cell>
          <cell r="G535">
            <v>4.91</v>
          </cell>
        </row>
        <row r="536">
          <cell r="A536" t="str">
            <v>07.11.040</v>
          </cell>
          <cell r="C536" t="str">
            <v>Reaterro compactado mecanizado de vala ou cava com rolo, mínimo de 95% PN</v>
          </cell>
          <cell r="D536" t="str">
            <v>m³</v>
          </cell>
          <cell r="E536">
            <v>11.71</v>
          </cell>
          <cell r="F536">
            <v>2.06</v>
          </cell>
          <cell r="G536">
            <v>13.77</v>
          </cell>
        </row>
        <row r="537">
          <cell r="A537" t="str">
            <v>07.12</v>
          </cell>
          <cell r="B537" t="str">
            <v>Aterro mecanizado sem fornecimento de material</v>
          </cell>
        </row>
        <row r="538">
          <cell r="A538" t="str">
            <v>07.12.010</v>
          </cell>
          <cell r="C538" t="str">
            <v>Compactação de aterro mecanizado mínimo de 95% PN, sem fornecimento de solo em áreas fechadas</v>
          </cell>
          <cell r="D538" t="str">
            <v>m³</v>
          </cell>
          <cell r="E538">
            <v>9.9499999999999993</v>
          </cell>
          <cell r="F538">
            <v>0.34</v>
          </cell>
          <cell r="G538">
            <v>10.29</v>
          </cell>
        </row>
        <row r="539">
          <cell r="A539" t="str">
            <v>07.12.020</v>
          </cell>
          <cell r="C539" t="str">
            <v>Compactação de aterro mecanizado mínimo de 95% PN, sem fornecimento de solo em campo aberto</v>
          </cell>
          <cell r="D539" t="str">
            <v>m³</v>
          </cell>
          <cell r="E539">
            <v>7.08</v>
          </cell>
          <cell r="F539">
            <v>0.24</v>
          </cell>
          <cell r="G539">
            <v>7.32</v>
          </cell>
        </row>
        <row r="540">
          <cell r="A540" t="str">
            <v>07.12.030</v>
          </cell>
          <cell r="C540" t="str">
            <v>Compactação de aterro mecanizado a 100% PN, sem fornecimento de solo em campo aberto</v>
          </cell>
          <cell r="D540" t="str">
            <v>m³</v>
          </cell>
          <cell r="E540">
            <v>7.2</v>
          </cell>
          <cell r="F540">
            <v>0.11</v>
          </cell>
          <cell r="G540">
            <v>7.31</v>
          </cell>
        </row>
        <row r="541">
          <cell r="A541" t="str">
            <v>07.12.040</v>
          </cell>
          <cell r="C541" t="str">
            <v>Aterro mecanizado por compensação, solo de 1ª categoria em campo aberto, sem compactação do aterro</v>
          </cell>
          <cell r="D541" t="str">
            <v>m³</v>
          </cell>
          <cell r="E541">
            <v>11.43</v>
          </cell>
          <cell r="F541">
            <v>0.32</v>
          </cell>
          <cell r="G541">
            <v>11.75</v>
          </cell>
        </row>
        <row r="542">
          <cell r="A542" t="str">
            <v>08</v>
          </cell>
          <cell r="B542" t="str">
            <v>ESCORAMENTO, CONTENÇÃO E DRENAGEM</v>
          </cell>
        </row>
        <row r="543">
          <cell r="A543" t="str">
            <v>08.01</v>
          </cell>
          <cell r="B543" t="str">
            <v>Escoramento</v>
          </cell>
        </row>
        <row r="544">
          <cell r="A544" t="str">
            <v>08.01.020</v>
          </cell>
          <cell r="C544" t="str">
            <v>Escoramento de solo contínuo</v>
          </cell>
          <cell r="D544" t="str">
            <v>m²</v>
          </cell>
          <cell r="E544">
            <v>20.45</v>
          </cell>
          <cell r="F544">
            <v>47.44</v>
          </cell>
          <cell r="G544">
            <v>67.89</v>
          </cell>
        </row>
        <row r="545">
          <cell r="A545" t="str">
            <v>08.01.040</v>
          </cell>
          <cell r="C545" t="str">
            <v>Escoramento de solo descontínuo</v>
          </cell>
          <cell r="D545" t="str">
            <v>m²</v>
          </cell>
          <cell r="E545">
            <v>11.59</v>
          </cell>
          <cell r="F545">
            <v>28.53</v>
          </cell>
          <cell r="G545">
            <v>40.119999999999997</v>
          </cell>
        </row>
        <row r="546">
          <cell r="A546" t="str">
            <v>08.01.060</v>
          </cell>
          <cell r="C546" t="str">
            <v>Escoramento de solo pontaletado</v>
          </cell>
          <cell r="D546" t="str">
            <v>m²</v>
          </cell>
          <cell r="E546">
            <v>7.65</v>
          </cell>
          <cell r="F546">
            <v>6.9</v>
          </cell>
          <cell r="G546">
            <v>14.55</v>
          </cell>
        </row>
        <row r="547">
          <cell r="A547" t="str">
            <v>08.01.080</v>
          </cell>
          <cell r="C547" t="str">
            <v>Escoramento de solo especial</v>
          </cell>
          <cell r="D547" t="str">
            <v>m²</v>
          </cell>
          <cell r="E547">
            <v>24.95</v>
          </cell>
          <cell r="F547">
            <v>55.21</v>
          </cell>
          <cell r="G547">
            <v>80.16</v>
          </cell>
        </row>
        <row r="548">
          <cell r="A548" t="str">
            <v>08.01.100</v>
          </cell>
          <cell r="C548" t="str">
            <v>Escoramento com estacas pranchas metálicas - profundidade até 4 m</v>
          </cell>
          <cell r="D548" t="str">
            <v>m²</v>
          </cell>
          <cell r="E548">
            <v>138.80000000000001</v>
          </cell>
          <cell r="F548">
            <v>0</v>
          </cell>
          <cell r="G548">
            <v>138.80000000000001</v>
          </cell>
        </row>
        <row r="549">
          <cell r="A549" t="str">
            <v>08.01.110</v>
          </cell>
          <cell r="C549" t="str">
            <v>Escoramento com estacas pranchas metálicas - profundidade até 6 m</v>
          </cell>
          <cell r="D549" t="str">
            <v>m²</v>
          </cell>
          <cell r="E549">
            <v>151.77000000000001</v>
          </cell>
          <cell r="F549">
            <v>0</v>
          </cell>
          <cell r="G549">
            <v>151.77000000000001</v>
          </cell>
        </row>
        <row r="550">
          <cell r="A550" t="str">
            <v>08.01.120</v>
          </cell>
          <cell r="C550" t="str">
            <v>Escoramento com estacas pranchas metálicas - profundidade até 8 m</v>
          </cell>
          <cell r="D550" t="str">
            <v>m²</v>
          </cell>
          <cell r="E550">
            <v>167.89</v>
          </cell>
          <cell r="F550">
            <v>0</v>
          </cell>
          <cell r="G550">
            <v>167.89</v>
          </cell>
        </row>
        <row r="551">
          <cell r="A551" t="str">
            <v>08.02</v>
          </cell>
          <cell r="B551" t="str">
            <v>Cimbramento</v>
          </cell>
        </row>
        <row r="552">
          <cell r="A552" t="str">
            <v>08.02.020</v>
          </cell>
          <cell r="C552" t="str">
            <v>Cimbramento em madeira com estroncas de eucalipto</v>
          </cell>
          <cell r="D552" t="str">
            <v>m³</v>
          </cell>
          <cell r="E552">
            <v>15.75</v>
          </cell>
          <cell r="F552">
            <v>25.88</v>
          </cell>
          <cell r="G552">
            <v>41.63</v>
          </cell>
        </row>
        <row r="553">
          <cell r="A553" t="str">
            <v>08.02.040</v>
          </cell>
          <cell r="C553" t="str">
            <v>Cimbramento em perfil metálico para obras de arte</v>
          </cell>
          <cell r="D553" t="str">
            <v>kg</v>
          </cell>
          <cell r="E553">
            <v>3.47</v>
          </cell>
          <cell r="F553">
            <v>1.78</v>
          </cell>
          <cell r="G553">
            <v>5.25</v>
          </cell>
        </row>
        <row r="554">
          <cell r="A554" t="str">
            <v>08.02.050</v>
          </cell>
          <cell r="C554" t="str">
            <v>Cimbramento tubular metálico</v>
          </cell>
          <cell r="D554" t="str">
            <v>m³xmês</v>
          </cell>
          <cell r="E554">
            <v>3.23</v>
          </cell>
          <cell r="F554">
            <v>1.61</v>
          </cell>
          <cell r="G554">
            <v>4.84</v>
          </cell>
        </row>
        <row r="555">
          <cell r="A555" t="str">
            <v>08.02.060</v>
          </cell>
          <cell r="C555" t="str">
            <v>Montagem e desmontagem de cimbramento tubular metálico</v>
          </cell>
          <cell r="D555" t="str">
            <v>m³</v>
          </cell>
          <cell r="E555">
            <v>0</v>
          </cell>
          <cell r="F555">
            <v>12.24</v>
          </cell>
          <cell r="G555">
            <v>12.24</v>
          </cell>
        </row>
        <row r="556">
          <cell r="A556" t="str">
            <v>08.03</v>
          </cell>
          <cell r="B556" t="str">
            <v>Descimbramento</v>
          </cell>
        </row>
        <row r="557">
          <cell r="A557" t="str">
            <v>08.03.020</v>
          </cell>
          <cell r="C557" t="str">
            <v>Descimbramento em madeira</v>
          </cell>
          <cell r="D557" t="str">
            <v>m³</v>
          </cell>
          <cell r="E557">
            <v>0</v>
          </cell>
          <cell r="F557">
            <v>7.14</v>
          </cell>
          <cell r="G557">
            <v>7.14</v>
          </cell>
        </row>
        <row r="558">
          <cell r="A558" t="str">
            <v>08.05</v>
          </cell>
          <cell r="B558" t="str">
            <v>Manta, filtro e dreno</v>
          </cell>
        </row>
        <row r="559">
          <cell r="A559" t="str">
            <v>08.05.010</v>
          </cell>
          <cell r="C559" t="str">
            <v>Geomembrana em polietileno de alta densidade PEAD de 1 mm</v>
          </cell>
          <cell r="D559" t="str">
            <v>m²</v>
          </cell>
          <cell r="E559">
            <v>18.23</v>
          </cell>
          <cell r="F559">
            <v>0.61</v>
          </cell>
          <cell r="G559">
            <v>18.84</v>
          </cell>
        </row>
        <row r="560">
          <cell r="A560" t="str">
            <v>08.05.100</v>
          </cell>
          <cell r="C560" t="str">
            <v>Dreno com pedra britada</v>
          </cell>
          <cell r="D560" t="str">
            <v>m³</v>
          </cell>
          <cell r="E560">
            <v>78.430000000000007</v>
          </cell>
          <cell r="F560">
            <v>17.84</v>
          </cell>
          <cell r="G560">
            <v>96.27</v>
          </cell>
        </row>
        <row r="561">
          <cell r="A561" t="str">
            <v>08.05.110</v>
          </cell>
          <cell r="C561" t="str">
            <v>Dreno com areia grossa</v>
          </cell>
          <cell r="D561" t="str">
            <v>m³</v>
          </cell>
          <cell r="E561">
            <v>98.89</v>
          </cell>
          <cell r="F561">
            <v>10.7</v>
          </cell>
          <cell r="G561">
            <v>109.59</v>
          </cell>
        </row>
        <row r="562">
          <cell r="A562" t="str">
            <v>08.05.180</v>
          </cell>
          <cell r="C562" t="str">
            <v>Manta geotêxtil com resistência à tração longitudinal de 10kN/m e transversal de 9kN/m</v>
          </cell>
          <cell r="D562" t="str">
            <v>m²</v>
          </cell>
          <cell r="E562">
            <v>3</v>
          </cell>
          <cell r="F562">
            <v>10.7</v>
          </cell>
          <cell r="G562">
            <v>13.7</v>
          </cell>
        </row>
        <row r="563">
          <cell r="A563" t="str">
            <v>08.05.190</v>
          </cell>
          <cell r="C563" t="str">
            <v>Manta geotêxtil com resistência à tração longitudinal de 16kN/m e transversal de 14kN/m</v>
          </cell>
          <cell r="D563" t="str">
            <v>m²</v>
          </cell>
          <cell r="E563">
            <v>4.32</v>
          </cell>
          <cell r="F563">
            <v>10.7</v>
          </cell>
          <cell r="G563">
            <v>15.02</v>
          </cell>
        </row>
        <row r="564">
          <cell r="A564" t="str">
            <v>08.05.220</v>
          </cell>
          <cell r="C564" t="str">
            <v>Manta geotêxtil com resistência à tração longitudinal de 31kN/m e transversal de 27kN/m</v>
          </cell>
          <cell r="D564" t="str">
            <v>m²</v>
          </cell>
          <cell r="E564">
            <v>8.68</v>
          </cell>
          <cell r="F564">
            <v>10.7</v>
          </cell>
          <cell r="G564">
            <v>19.38</v>
          </cell>
        </row>
        <row r="565">
          <cell r="A565" t="str">
            <v>08.06</v>
          </cell>
          <cell r="B565" t="str">
            <v>Barbacã</v>
          </cell>
        </row>
        <row r="566">
          <cell r="A566" t="str">
            <v>08.06.040</v>
          </cell>
          <cell r="C566" t="str">
            <v>Barbacã em tubo de PVC com diâmetro 50 mm</v>
          </cell>
          <cell r="D566" t="str">
            <v>m</v>
          </cell>
          <cell r="E566">
            <v>8.7799999999999994</v>
          </cell>
          <cell r="F566">
            <v>12.48</v>
          </cell>
          <cell r="G566">
            <v>21.26</v>
          </cell>
        </row>
        <row r="567">
          <cell r="A567" t="str">
            <v>08.06.060</v>
          </cell>
          <cell r="C567" t="str">
            <v>Barbacã em tubo de PVC com diâmetro 75 mm</v>
          </cell>
          <cell r="D567" t="str">
            <v>m</v>
          </cell>
          <cell r="E567">
            <v>12.05</v>
          </cell>
          <cell r="F567">
            <v>14.27</v>
          </cell>
          <cell r="G567">
            <v>26.32</v>
          </cell>
        </row>
        <row r="568">
          <cell r="A568" t="str">
            <v>08.06.080</v>
          </cell>
          <cell r="C568" t="str">
            <v>Barbacã em tubo de PVC com diâmetro 100 mm</v>
          </cell>
          <cell r="D568" t="str">
            <v>m</v>
          </cell>
          <cell r="E568">
            <v>12.7</v>
          </cell>
          <cell r="F568">
            <v>17.84</v>
          </cell>
          <cell r="G568">
            <v>30.54</v>
          </cell>
        </row>
        <row r="569">
          <cell r="A569" t="str">
            <v>08.07</v>
          </cell>
          <cell r="B569" t="str">
            <v>Esgotamento</v>
          </cell>
        </row>
        <row r="570">
          <cell r="A570" t="str">
            <v>08.07.050</v>
          </cell>
          <cell r="C570" t="str">
            <v>Taxa de mobilização e desmobilização de equipamentos para execução de rebaixamento de lençol freático</v>
          </cell>
          <cell r="D570" t="str">
            <v>tx</v>
          </cell>
          <cell r="E570">
            <v>6825.46</v>
          </cell>
          <cell r="F570">
            <v>0</v>
          </cell>
          <cell r="G570">
            <v>6825.46</v>
          </cell>
        </row>
        <row r="571">
          <cell r="A571" t="str">
            <v>08.07.060</v>
          </cell>
          <cell r="C571" t="str">
            <v>Locação de conjunto de bombeamento a vácuo para rebaixamento de lençol freático, com até 50 ponteiras e potência até 15 HP, mínimo 30 dias</v>
          </cell>
          <cell r="D571" t="str">
            <v>cjxdia</v>
          </cell>
          <cell r="E571">
            <v>525.95000000000005</v>
          </cell>
          <cell r="F571">
            <v>0</v>
          </cell>
          <cell r="G571">
            <v>525.95000000000005</v>
          </cell>
        </row>
        <row r="572">
          <cell r="A572" t="str">
            <v>08.07.070</v>
          </cell>
          <cell r="C572" t="str">
            <v>Ponteiras filtrantes, profundidade até 5 m</v>
          </cell>
          <cell r="D572" t="str">
            <v>un</v>
          </cell>
          <cell r="E572">
            <v>308.74</v>
          </cell>
          <cell r="F572">
            <v>0</v>
          </cell>
          <cell r="G572">
            <v>308.74</v>
          </cell>
        </row>
        <row r="573">
          <cell r="A573" t="str">
            <v>08.07.090</v>
          </cell>
          <cell r="C573" t="str">
            <v>Esgotamento de águas superficiais com bomba de superfície ou submersa</v>
          </cell>
          <cell r="D573" t="str">
            <v>HPxh</v>
          </cell>
          <cell r="E573">
            <v>2.25</v>
          </cell>
          <cell r="F573">
            <v>3.22</v>
          </cell>
          <cell r="G573">
            <v>5.47</v>
          </cell>
        </row>
        <row r="574">
          <cell r="A574" t="str">
            <v>08.10</v>
          </cell>
          <cell r="B574" t="str">
            <v>Contenção</v>
          </cell>
        </row>
        <row r="575">
          <cell r="A575" t="str">
            <v>08.10.040</v>
          </cell>
          <cell r="C575" t="str">
            <v>Enrocamento com pedra arrumada</v>
          </cell>
          <cell r="D575" t="str">
            <v>m³</v>
          </cell>
          <cell r="E575">
            <v>92.1</v>
          </cell>
          <cell r="F575">
            <v>107.01</v>
          </cell>
          <cell r="G575">
            <v>199.11</v>
          </cell>
        </row>
        <row r="576">
          <cell r="A576" t="str">
            <v>08.10.060</v>
          </cell>
          <cell r="C576" t="str">
            <v>Enrocamento com pedra assentada</v>
          </cell>
          <cell r="D576" t="str">
            <v>m³</v>
          </cell>
          <cell r="E576">
            <v>190.57</v>
          </cell>
          <cell r="F576">
            <v>207.04</v>
          </cell>
          <cell r="G576">
            <v>397.61</v>
          </cell>
        </row>
        <row r="577">
          <cell r="A577" t="str">
            <v>08.10.108</v>
          </cell>
          <cell r="C577" t="str">
            <v>Gabião tipo caixa em tela metálica, altura de 0,5 m, com revestimento liga zinco/alumínio, malha hexagonal 8/10 cm, fio diâmetro 2,7 mm, independente do formato ou utilização</v>
          </cell>
          <cell r="D577" t="str">
            <v>m³</v>
          </cell>
          <cell r="E577">
            <v>543.27</v>
          </cell>
          <cell r="F577">
            <v>96.28</v>
          </cell>
          <cell r="G577">
            <v>639.54999999999995</v>
          </cell>
        </row>
        <row r="578">
          <cell r="A578" t="str">
            <v>08.10.109</v>
          </cell>
          <cell r="C578" t="str">
            <v>Gabião tipo caixa em tela metálica, altura de 1 m, com revestimento liga zinco/alumínio, malha hexagonal 8/10 cm, fio diâmetro 2,7 mm, independente do formato ou utilização</v>
          </cell>
          <cell r="D578" t="str">
            <v>m³</v>
          </cell>
          <cell r="E578">
            <v>442.38</v>
          </cell>
          <cell r="F578">
            <v>118.24</v>
          </cell>
          <cell r="G578">
            <v>560.62</v>
          </cell>
        </row>
        <row r="579">
          <cell r="A579" t="str">
            <v>09</v>
          </cell>
          <cell r="B579" t="str">
            <v>FORMA</v>
          </cell>
        </row>
        <row r="580">
          <cell r="A580" t="str">
            <v>09.01</v>
          </cell>
          <cell r="B580" t="str">
            <v>Forma em tábua</v>
          </cell>
        </row>
        <row r="581">
          <cell r="A581" t="str">
            <v>09.01.020</v>
          </cell>
          <cell r="C581" t="str">
            <v>Forma em madeira comum para fundação</v>
          </cell>
          <cell r="D581" t="str">
            <v>m²</v>
          </cell>
          <cell r="E581">
            <v>22.88</v>
          </cell>
          <cell r="F581">
            <v>46.37</v>
          </cell>
          <cell r="G581">
            <v>69.25</v>
          </cell>
        </row>
        <row r="582">
          <cell r="A582" t="str">
            <v>09.01.030</v>
          </cell>
          <cell r="C582" t="str">
            <v>Forma em madeira comum para estrutura</v>
          </cell>
          <cell r="D582" t="str">
            <v>m²</v>
          </cell>
          <cell r="E582">
            <v>97.11</v>
          </cell>
          <cell r="F582">
            <v>53.51</v>
          </cell>
          <cell r="G582">
            <v>150.62</v>
          </cell>
        </row>
        <row r="583">
          <cell r="A583" t="str">
            <v>09.01.040</v>
          </cell>
          <cell r="C583" t="str">
            <v>Forma em madeira comum para caixão perdido</v>
          </cell>
          <cell r="D583" t="str">
            <v>m²</v>
          </cell>
          <cell r="E583">
            <v>32.26</v>
          </cell>
          <cell r="F583">
            <v>42.81</v>
          </cell>
          <cell r="G583">
            <v>75.069999999999993</v>
          </cell>
        </row>
        <row r="584">
          <cell r="A584" t="str">
            <v>09.01.150</v>
          </cell>
          <cell r="C584" t="str">
            <v>Desmontagem de forma em madeira para estrutura de laje, com tábuas</v>
          </cell>
          <cell r="D584" t="str">
            <v>m²</v>
          </cell>
          <cell r="E584">
            <v>0</v>
          </cell>
          <cell r="F584">
            <v>5.49</v>
          </cell>
          <cell r="G584">
            <v>5.49</v>
          </cell>
        </row>
        <row r="585">
          <cell r="A585" t="str">
            <v>09.01.160</v>
          </cell>
          <cell r="C585" t="str">
            <v>Desmontagem de forma em madeira para estrutura de vigas, com tábuas</v>
          </cell>
          <cell r="D585" t="str">
            <v>m²</v>
          </cell>
          <cell r="E585">
            <v>0</v>
          </cell>
          <cell r="F585">
            <v>6.54</v>
          </cell>
          <cell r="G585">
            <v>6.54</v>
          </cell>
        </row>
        <row r="586">
          <cell r="A586" t="str">
            <v>09.02</v>
          </cell>
          <cell r="B586" t="str">
            <v>Forma em madeira compensada</v>
          </cell>
        </row>
        <row r="587">
          <cell r="A587" t="str">
            <v>09.02.020</v>
          </cell>
          <cell r="C587" t="str">
            <v>Forma plana em compensado para estrutura convencional</v>
          </cell>
          <cell r="D587" t="str">
            <v>m²</v>
          </cell>
          <cell r="E587">
            <v>69.58</v>
          </cell>
          <cell r="F587">
            <v>49.94</v>
          </cell>
          <cell r="G587">
            <v>119.52</v>
          </cell>
        </row>
        <row r="588">
          <cell r="A588" t="str">
            <v>09.02.040</v>
          </cell>
          <cell r="C588" t="str">
            <v>Forma plana em compensado para estrutura aparente</v>
          </cell>
          <cell r="D588" t="str">
            <v>m²</v>
          </cell>
          <cell r="E588">
            <v>73.400000000000006</v>
          </cell>
          <cell r="F588">
            <v>49.94</v>
          </cell>
          <cell r="G588">
            <v>123.34</v>
          </cell>
        </row>
        <row r="589">
          <cell r="A589" t="str">
            <v>09.02.060</v>
          </cell>
          <cell r="C589" t="str">
            <v>Forma curva em compensado para estrutura aparente</v>
          </cell>
          <cell r="D589" t="str">
            <v>m²</v>
          </cell>
          <cell r="E589">
            <v>65.36</v>
          </cell>
          <cell r="F589">
            <v>89.18</v>
          </cell>
          <cell r="G589">
            <v>154.54</v>
          </cell>
        </row>
        <row r="590">
          <cell r="A590" t="str">
            <v>09.02.080</v>
          </cell>
          <cell r="C590" t="str">
            <v>Forma plana em compensado para obra de arte, sem cimbramento</v>
          </cell>
          <cell r="D590" t="str">
            <v>m²</v>
          </cell>
          <cell r="E590">
            <v>43.35</v>
          </cell>
          <cell r="F590">
            <v>48.15</v>
          </cell>
          <cell r="G590">
            <v>91.5</v>
          </cell>
        </row>
        <row r="591">
          <cell r="A591" t="str">
            <v>09.02.100</v>
          </cell>
          <cell r="C591" t="str">
            <v>Forma em compensado para encamisamento de tubulão</v>
          </cell>
          <cell r="D591" t="str">
            <v>m²</v>
          </cell>
          <cell r="E591">
            <v>24.63</v>
          </cell>
          <cell r="F591">
            <v>39.24</v>
          </cell>
          <cell r="G591">
            <v>63.87</v>
          </cell>
        </row>
        <row r="592">
          <cell r="A592" t="str">
            <v>09.02.120</v>
          </cell>
          <cell r="C592" t="str">
            <v>Forma ripada de 5 cm na vertical</v>
          </cell>
          <cell r="D592" t="str">
            <v>m²</v>
          </cell>
          <cell r="E592">
            <v>59.05</v>
          </cell>
          <cell r="F592">
            <v>78.05</v>
          </cell>
          <cell r="G592">
            <v>137.1</v>
          </cell>
        </row>
        <row r="593">
          <cell r="A593" t="str">
            <v>09.02.130</v>
          </cell>
          <cell r="C593" t="str">
            <v>Forma plana em compensado para estrutura convencional com cimbramento tubular metálico</v>
          </cell>
          <cell r="D593" t="str">
            <v>m²</v>
          </cell>
          <cell r="E593">
            <v>51.02</v>
          </cell>
          <cell r="F593">
            <v>30.71</v>
          </cell>
          <cell r="G593">
            <v>81.73</v>
          </cell>
        </row>
        <row r="594">
          <cell r="A594" t="str">
            <v>09.02.140</v>
          </cell>
          <cell r="C594" t="str">
            <v>Forma plana em compensado para estrutura aparente com cimbramento tubular metálico</v>
          </cell>
          <cell r="D594" t="str">
            <v>m²</v>
          </cell>
          <cell r="E594">
            <v>51.02</v>
          </cell>
          <cell r="F594">
            <v>54.77</v>
          </cell>
          <cell r="G594">
            <v>105.79</v>
          </cell>
        </row>
        <row r="595">
          <cell r="A595" t="str">
            <v>09.02.150</v>
          </cell>
          <cell r="C595" t="str">
            <v>Forma curva em compensado para estrutura convencional com cimbramento tubular metálico</v>
          </cell>
          <cell r="D595" t="str">
            <v>m²</v>
          </cell>
          <cell r="E595">
            <v>32.17</v>
          </cell>
          <cell r="F595">
            <v>94.01</v>
          </cell>
          <cell r="G595">
            <v>126.18</v>
          </cell>
        </row>
        <row r="596">
          <cell r="A596" t="str">
            <v>09.04</v>
          </cell>
          <cell r="B596" t="str">
            <v>Forma em papelão</v>
          </cell>
        </row>
        <row r="597">
          <cell r="A597" t="str">
            <v>09.04.020</v>
          </cell>
          <cell r="C597" t="str">
            <v>Forma em tubo de papelão com diâmetro de 25 cm</v>
          </cell>
          <cell r="D597" t="str">
            <v>m</v>
          </cell>
          <cell r="E597">
            <v>63.92</v>
          </cell>
          <cell r="F597">
            <v>8.4700000000000006</v>
          </cell>
          <cell r="G597">
            <v>72.39</v>
          </cell>
        </row>
        <row r="598">
          <cell r="A598" t="str">
            <v>09.04.030</v>
          </cell>
          <cell r="C598" t="str">
            <v>Forma em tubo de papelão com diâmetro de 30 cm</v>
          </cell>
          <cell r="D598" t="str">
            <v>m</v>
          </cell>
          <cell r="E598">
            <v>76.47</v>
          </cell>
          <cell r="F598">
            <v>8.4700000000000006</v>
          </cell>
          <cell r="G598">
            <v>84.94</v>
          </cell>
        </row>
        <row r="599">
          <cell r="A599" t="str">
            <v>09.04.040</v>
          </cell>
          <cell r="C599" t="str">
            <v>Forma em tubo de papelão com diâmetro de 35 cm</v>
          </cell>
          <cell r="D599" t="str">
            <v>m</v>
          </cell>
          <cell r="E599">
            <v>92.94</v>
          </cell>
          <cell r="F599">
            <v>8.4700000000000006</v>
          </cell>
          <cell r="G599">
            <v>101.41</v>
          </cell>
        </row>
        <row r="600">
          <cell r="A600" t="str">
            <v>09.04.050</v>
          </cell>
          <cell r="C600" t="str">
            <v>Forma em tubo de papelão com diâmetro de 40 cm</v>
          </cell>
          <cell r="D600" t="str">
            <v>m</v>
          </cell>
          <cell r="E600">
            <v>108.94</v>
          </cell>
          <cell r="F600">
            <v>8.4700000000000006</v>
          </cell>
          <cell r="G600">
            <v>117.41</v>
          </cell>
        </row>
        <row r="601">
          <cell r="A601" t="str">
            <v>09.04.060</v>
          </cell>
          <cell r="C601" t="str">
            <v>Forma em tubo de papelão com diâmetro de 45 cm</v>
          </cell>
          <cell r="D601" t="str">
            <v>m</v>
          </cell>
          <cell r="E601">
            <v>130.53</v>
          </cell>
          <cell r="F601">
            <v>8.4700000000000006</v>
          </cell>
          <cell r="G601">
            <v>139</v>
          </cell>
        </row>
        <row r="602">
          <cell r="A602" t="str">
            <v>09.07</v>
          </cell>
          <cell r="B602" t="str">
            <v>Forma em polipropileno</v>
          </cell>
        </row>
        <row r="603">
          <cell r="A603" t="str">
            <v>09.07.060</v>
          </cell>
          <cell r="C603" t="str">
            <v>Forma em polipropileno (cubeta) e acessórios para laje nervurada com dimensões variáveis - locação</v>
          </cell>
          <cell r="D603" t="str">
            <v>m³</v>
          </cell>
          <cell r="E603">
            <v>254.11</v>
          </cell>
          <cell r="F603">
            <v>62.44</v>
          </cell>
          <cell r="G603">
            <v>316.55</v>
          </cell>
        </row>
        <row r="604">
          <cell r="A604" t="str">
            <v>10</v>
          </cell>
          <cell r="B604" t="str">
            <v>ARMADURA E CORDOALHA ESTRUTURAL</v>
          </cell>
        </row>
        <row r="605">
          <cell r="A605" t="str">
            <v>10.01</v>
          </cell>
          <cell r="B605" t="str">
            <v>Armadura em barra</v>
          </cell>
        </row>
        <row r="606">
          <cell r="A606" t="str">
            <v>10.01.020</v>
          </cell>
          <cell r="C606" t="str">
            <v>Armadura em barra de aço CA-25 fyk = 250 MPa</v>
          </cell>
          <cell r="D606" t="str">
            <v>kg</v>
          </cell>
          <cell r="E606">
            <v>7.16</v>
          </cell>
          <cell r="F606">
            <v>2.06</v>
          </cell>
          <cell r="G606">
            <v>9.2200000000000006</v>
          </cell>
        </row>
        <row r="607">
          <cell r="A607" t="str">
            <v>10.01.040</v>
          </cell>
          <cell r="C607" t="str">
            <v>Armadura em barra de aço CA-50 (A ou B) fyk = 500 MPa</v>
          </cell>
          <cell r="D607" t="str">
            <v>kg</v>
          </cell>
          <cell r="E607">
            <v>6.05</v>
          </cell>
          <cell r="F607">
            <v>2.06</v>
          </cell>
          <cell r="G607">
            <v>8.11</v>
          </cell>
        </row>
        <row r="608">
          <cell r="A608" t="str">
            <v>10.01.060</v>
          </cell>
          <cell r="C608" t="str">
            <v>Armadura em barra de aço CA-60 (A ou B) fyk = 600 MPa</v>
          </cell>
          <cell r="D608" t="str">
            <v>kg</v>
          </cell>
          <cell r="E608">
            <v>7.76</v>
          </cell>
          <cell r="F608">
            <v>2.06</v>
          </cell>
          <cell r="G608">
            <v>9.82</v>
          </cell>
        </row>
        <row r="609">
          <cell r="A609" t="str">
            <v>10.02</v>
          </cell>
          <cell r="B609" t="str">
            <v>Armadura em tela</v>
          </cell>
        </row>
        <row r="610">
          <cell r="A610" t="str">
            <v>10.02.020</v>
          </cell>
          <cell r="C610" t="str">
            <v>Armadura em tela soldada de aço</v>
          </cell>
          <cell r="D610" t="str">
            <v>kg</v>
          </cell>
          <cell r="E610">
            <v>6.95</v>
          </cell>
          <cell r="F610">
            <v>1.03</v>
          </cell>
          <cell r="G610">
            <v>7.98</v>
          </cell>
        </row>
        <row r="611">
          <cell r="A611" t="str">
            <v>11</v>
          </cell>
          <cell r="B611" t="str">
            <v>CONCRETO, MASSA E LASTRO</v>
          </cell>
        </row>
        <row r="612">
          <cell r="A612" t="str">
            <v>11.01</v>
          </cell>
          <cell r="B612" t="str">
            <v>Concreto usinado com controle fck - fornecimento do material</v>
          </cell>
        </row>
        <row r="613">
          <cell r="A613" t="str">
            <v>11.01.100</v>
          </cell>
          <cell r="C613" t="str">
            <v>Concreto usinado, fck = 20 MPa</v>
          </cell>
          <cell r="D613" t="str">
            <v>m³</v>
          </cell>
          <cell r="E613">
            <v>308.25</v>
          </cell>
          <cell r="F613">
            <v>0</v>
          </cell>
          <cell r="G613">
            <v>308.25</v>
          </cell>
        </row>
        <row r="614">
          <cell r="A614" t="str">
            <v>11.01.130</v>
          </cell>
          <cell r="C614" t="str">
            <v>Concreto usinado, fck = 25 MPa</v>
          </cell>
          <cell r="D614" t="str">
            <v>m³</v>
          </cell>
          <cell r="E614">
            <v>320.11</v>
          </cell>
          <cell r="F614">
            <v>0</v>
          </cell>
          <cell r="G614">
            <v>320.11</v>
          </cell>
        </row>
        <row r="615">
          <cell r="A615" t="str">
            <v>11.01.160</v>
          </cell>
          <cell r="C615" t="str">
            <v>Concreto usinado, fck = 30 MPa</v>
          </cell>
          <cell r="D615" t="str">
            <v>m³</v>
          </cell>
          <cell r="E615">
            <v>332.44</v>
          </cell>
          <cell r="F615">
            <v>0</v>
          </cell>
          <cell r="G615">
            <v>332.44</v>
          </cell>
        </row>
        <row r="616">
          <cell r="A616" t="str">
            <v>11.01.170</v>
          </cell>
          <cell r="C616" t="str">
            <v>Concreto usinado, fck = 35 MPa</v>
          </cell>
          <cell r="D616" t="str">
            <v>m³</v>
          </cell>
          <cell r="E616">
            <v>345.24</v>
          </cell>
          <cell r="F616">
            <v>0</v>
          </cell>
          <cell r="G616">
            <v>345.24</v>
          </cell>
        </row>
        <row r="617">
          <cell r="A617" t="str">
            <v>11.01.190</v>
          </cell>
          <cell r="C617" t="str">
            <v>Concreto usinado, fck = 40 MPa</v>
          </cell>
          <cell r="D617" t="str">
            <v>m³</v>
          </cell>
          <cell r="E617">
            <v>358.53</v>
          </cell>
          <cell r="F617">
            <v>0</v>
          </cell>
          <cell r="G617">
            <v>358.53</v>
          </cell>
        </row>
        <row r="618">
          <cell r="A618" t="str">
            <v>11.01.260</v>
          </cell>
          <cell r="C618" t="str">
            <v>Concreto usinado, fck = 20 MPa - para bombeamento</v>
          </cell>
          <cell r="D618" t="str">
            <v>m³</v>
          </cell>
          <cell r="E618">
            <v>346.75</v>
          </cell>
          <cell r="F618">
            <v>0</v>
          </cell>
          <cell r="G618">
            <v>346.75</v>
          </cell>
        </row>
        <row r="619">
          <cell r="A619" t="str">
            <v>11.01.290</v>
          </cell>
          <cell r="C619" t="str">
            <v>Concreto usinado, fck = 25 MPa - para bombeamento</v>
          </cell>
          <cell r="D619" t="str">
            <v>m³</v>
          </cell>
          <cell r="E619">
            <v>358.24</v>
          </cell>
          <cell r="F619">
            <v>0</v>
          </cell>
          <cell r="G619">
            <v>358.24</v>
          </cell>
        </row>
        <row r="620">
          <cell r="A620" t="str">
            <v>11.01.320</v>
          </cell>
          <cell r="C620" t="str">
            <v>Concreto usinado, fck = 30 MPa - para bombeamento</v>
          </cell>
          <cell r="D620" t="str">
            <v>m³</v>
          </cell>
          <cell r="E620">
            <v>370.65</v>
          </cell>
          <cell r="F620">
            <v>0</v>
          </cell>
          <cell r="G620">
            <v>370.65</v>
          </cell>
        </row>
        <row r="621">
          <cell r="A621" t="str">
            <v>11.01.321</v>
          </cell>
          <cell r="C621" t="str">
            <v>Concreto usinado, fck = 35 MPa - para bombeamento</v>
          </cell>
          <cell r="D621" t="str">
            <v>m³</v>
          </cell>
          <cell r="E621">
            <v>383.52</v>
          </cell>
          <cell r="F621">
            <v>0</v>
          </cell>
          <cell r="G621">
            <v>383.52</v>
          </cell>
        </row>
        <row r="622">
          <cell r="A622" t="str">
            <v>11.01.350</v>
          </cell>
          <cell r="C622" t="str">
            <v>Concreto usinado, fck = 40 MPa - para bombeamento</v>
          </cell>
          <cell r="D622" t="str">
            <v>m³</v>
          </cell>
          <cell r="E622">
            <v>397.42</v>
          </cell>
          <cell r="F622">
            <v>0</v>
          </cell>
          <cell r="G622">
            <v>397.42</v>
          </cell>
        </row>
        <row r="623">
          <cell r="A623" t="str">
            <v>11.01.510</v>
          </cell>
          <cell r="C623" t="str">
            <v>Concreto usinado, fck = 20 MPa - para bombeamento em estaca hélice contínua</v>
          </cell>
          <cell r="D623" t="str">
            <v>m³</v>
          </cell>
          <cell r="E623">
            <v>386.22</v>
          </cell>
          <cell r="F623">
            <v>0</v>
          </cell>
          <cell r="G623">
            <v>386.22</v>
          </cell>
        </row>
        <row r="624">
          <cell r="A624" t="str">
            <v>11.01.630</v>
          </cell>
          <cell r="C624" t="str">
            <v>Concreto usinado, fck = 25 MPa - para perfil extrudado</v>
          </cell>
          <cell r="D624" t="str">
            <v>m³</v>
          </cell>
          <cell r="E624">
            <v>357.22</v>
          </cell>
          <cell r="F624">
            <v>0</v>
          </cell>
          <cell r="G624">
            <v>357.22</v>
          </cell>
        </row>
        <row r="625">
          <cell r="A625" t="str">
            <v>11.02</v>
          </cell>
          <cell r="B625" t="str">
            <v>Concreto usinado não estrutural - fornecimento do material</v>
          </cell>
        </row>
        <row r="626">
          <cell r="A626" t="str">
            <v>11.02.020</v>
          </cell>
          <cell r="C626" t="str">
            <v>Concreto usinado não estrutural mínimo 150 kg cimento / m³</v>
          </cell>
          <cell r="D626" t="str">
            <v>m³</v>
          </cell>
          <cell r="E626">
            <v>326.29000000000002</v>
          </cell>
          <cell r="F626">
            <v>0</v>
          </cell>
          <cell r="G626">
            <v>326.29000000000002</v>
          </cell>
        </row>
        <row r="627">
          <cell r="A627" t="str">
            <v>11.02.040</v>
          </cell>
          <cell r="C627" t="str">
            <v>Concreto usinado não estrutural mínimo 200 kg cimento / m³</v>
          </cell>
          <cell r="D627" t="str">
            <v>m³</v>
          </cell>
          <cell r="E627">
            <v>331.77</v>
          </cell>
          <cell r="F627">
            <v>0</v>
          </cell>
          <cell r="G627">
            <v>331.77</v>
          </cell>
        </row>
        <row r="628">
          <cell r="A628" t="str">
            <v>11.02.060</v>
          </cell>
          <cell r="C628" t="str">
            <v>Concreto usinado não estrutural mínimo 300 kg cimento / m³</v>
          </cell>
          <cell r="D628" t="str">
            <v>m³</v>
          </cell>
          <cell r="E628">
            <v>321.83</v>
          </cell>
          <cell r="F628">
            <v>0</v>
          </cell>
          <cell r="G628">
            <v>321.83</v>
          </cell>
        </row>
        <row r="629">
          <cell r="A629" t="str">
            <v>11.03</v>
          </cell>
          <cell r="B629" t="str">
            <v>Concreto executado no local com controle fck - fornecimento do material</v>
          </cell>
        </row>
        <row r="630">
          <cell r="A630" t="str">
            <v>11.03.090</v>
          </cell>
          <cell r="C630" t="str">
            <v>Concreto preparado no local, fck = 20 MPa</v>
          </cell>
          <cell r="D630" t="str">
            <v>m³</v>
          </cell>
          <cell r="E630">
            <v>273.58</v>
          </cell>
          <cell r="F630">
            <v>96.54</v>
          </cell>
          <cell r="G630">
            <v>370.12</v>
          </cell>
        </row>
        <row r="631">
          <cell r="A631" t="str">
            <v>11.03.140</v>
          </cell>
          <cell r="C631" t="str">
            <v>Concreto preparado no local, fck = 30 MPa</v>
          </cell>
          <cell r="D631" t="str">
            <v>m³</v>
          </cell>
          <cell r="E631">
            <v>315.75</v>
          </cell>
          <cell r="F631">
            <v>96.54</v>
          </cell>
          <cell r="G631">
            <v>412.29</v>
          </cell>
        </row>
        <row r="632">
          <cell r="A632" t="str">
            <v>11.04</v>
          </cell>
          <cell r="B632" t="str">
            <v>Concreto não estrutural executado no local - fornecimento do material</v>
          </cell>
        </row>
        <row r="633">
          <cell r="A633" t="str">
            <v>11.04.020</v>
          </cell>
          <cell r="C633" t="str">
            <v>Concreto não estrutural executado no local, mínimo 150 kg cimento / m³</v>
          </cell>
          <cell r="D633" t="str">
            <v>m³</v>
          </cell>
          <cell r="E633">
            <v>210.84</v>
          </cell>
          <cell r="F633">
            <v>40.229999999999997</v>
          </cell>
          <cell r="G633">
            <v>251.07</v>
          </cell>
        </row>
        <row r="634">
          <cell r="A634" t="str">
            <v>11.04.040</v>
          </cell>
          <cell r="C634" t="str">
            <v>Concreto não estrutural executado no local, mínimo 200 kg cimento / m³</v>
          </cell>
          <cell r="D634" t="str">
            <v>m³</v>
          </cell>
          <cell r="E634">
            <v>235.84</v>
          </cell>
          <cell r="F634">
            <v>40.229999999999997</v>
          </cell>
          <cell r="G634">
            <v>276.07</v>
          </cell>
        </row>
        <row r="635">
          <cell r="A635" t="str">
            <v>11.04.060</v>
          </cell>
          <cell r="C635" t="str">
            <v>Concreto não estrutural executado no local, mínimo 300 kg cimento / m³</v>
          </cell>
          <cell r="D635" t="str">
            <v>m³</v>
          </cell>
          <cell r="E635">
            <v>288.14999999999998</v>
          </cell>
          <cell r="F635">
            <v>40.229999999999997</v>
          </cell>
          <cell r="G635">
            <v>328.38</v>
          </cell>
        </row>
        <row r="636">
          <cell r="A636" t="str">
            <v>11.05</v>
          </cell>
          <cell r="B636" t="str">
            <v>Concreto e argamassa especial</v>
          </cell>
        </row>
        <row r="637">
          <cell r="A637" t="str">
            <v>11.05.010</v>
          </cell>
          <cell r="C637" t="str">
            <v>Argamassa em solo e cimento a 5% em peso</v>
          </cell>
          <cell r="D637" t="str">
            <v>m³</v>
          </cell>
          <cell r="E637">
            <v>60.4</v>
          </cell>
          <cell r="F637">
            <v>40.229999999999997</v>
          </cell>
          <cell r="G637">
            <v>100.63</v>
          </cell>
        </row>
        <row r="638">
          <cell r="A638" t="str">
            <v>11.05.030</v>
          </cell>
          <cell r="C638" t="str">
            <v>Argamassa graute expansiva autonivelante de alta resistência</v>
          </cell>
          <cell r="D638" t="str">
            <v>m³</v>
          </cell>
          <cell r="E638">
            <v>2611.9</v>
          </cell>
          <cell r="F638">
            <v>45.13</v>
          </cell>
          <cell r="G638">
            <v>2657.03</v>
          </cell>
        </row>
        <row r="639">
          <cell r="A639" t="str">
            <v>11.05.040</v>
          </cell>
          <cell r="C639" t="str">
            <v>Argamassa graute</v>
          </cell>
          <cell r="D639" t="str">
            <v>m³</v>
          </cell>
          <cell r="E639">
            <v>254.83</v>
          </cell>
          <cell r="F639">
            <v>45.13</v>
          </cell>
          <cell r="G639">
            <v>299.95999999999998</v>
          </cell>
        </row>
        <row r="640">
          <cell r="A640" t="str">
            <v>11.05.060</v>
          </cell>
          <cell r="C640" t="str">
            <v>Concreto ciclópico - fornecimento e aplicação (com 30% de pedra rachão), concreto fck 15 Mpa</v>
          </cell>
          <cell r="D640" t="str">
            <v>m³</v>
          </cell>
          <cell r="E640">
            <v>245.62</v>
          </cell>
          <cell r="F640">
            <v>296.60000000000002</v>
          </cell>
          <cell r="G640">
            <v>542.22</v>
          </cell>
        </row>
        <row r="641">
          <cell r="A641" t="str">
            <v>11.05.120</v>
          </cell>
          <cell r="C641" t="str">
            <v>Execução de concreto projetado - consumo de cimento 350 kg/m³</v>
          </cell>
          <cell r="D641" t="str">
            <v>m³</v>
          </cell>
          <cell r="E641">
            <v>1375.98</v>
          </cell>
          <cell r="F641">
            <v>542.79999999999995</v>
          </cell>
          <cell r="G641">
            <v>1918.78</v>
          </cell>
        </row>
        <row r="642">
          <cell r="A642" t="str">
            <v>11.16</v>
          </cell>
          <cell r="B642" t="str">
            <v>Lançamento e aplicação</v>
          </cell>
        </row>
        <row r="643">
          <cell r="A643" t="str">
            <v>11.16.020</v>
          </cell>
          <cell r="C643" t="str">
            <v>Lançamento, espalhamento e adensamento de concreto ou massa em lastro e/ou enchimento</v>
          </cell>
          <cell r="D643" t="str">
            <v>m³</v>
          </cell>
          <cell r="E643">
            <v>0</v>
          </cell>
          <cell r="F643">
            <v>67.849999999999994</v>
          </cell>
          <cell r="G643">
            <v>67.849999999999994</v>
          </cell>
        </row>
        <row r="644">
          <cell r="A644" t="str">
            <v>11.16.040</v>
          </cell>
          <cell r="C644" t="str">
            <v>Lançamento e adensamento de concreto ou massa em fundação</v>
          </cell>
          <cell r="D644" t="str">
            <v>m³</v>
          </cell>
          <cell r="E644">
            <v>0</v>
          </cell>
          <cell r="F644">
            <v>135.69999999999999</v>
          </cell>
          <cell r="G644">
            <v>135.69999999999999</v>
          </cell>
        </row>
        <row r="645">
          <cell r="A645" t="str">
            <v>11.16.060</v>
          </cell>
          <cell r="C645" t="str">
            <v>Lançamento e adensamento de concreto ou massa em estrutura</v>
          </cell>
          <cell r="D645" t="str">
            <v>m³</v>
          </cell>
          <cell r="E645">
            <v>0</v>
          </cell>
          <cell r="F645">
            <v>93.73</v>
          </cell>
          <cell r="G645">
            <v>93.73</v>
          </cell>
        </row>
        <row r="646">
          <cell r="A646" t="str">
            <v>11.16.080</v>
          </cell>
          <cell r="C646" t="str">
            <v>Lançamento e adensamento de concreto ou massa por bombeamento</v>
          </cell>
          <cell r="D646" t="str">
            <v>m³</v>
          </cell>
          <cell r="E646">
            <v>35.1</v>
          </cell>
          <cell r="F646">
            <v>103.52</v>
          </cell>
          <cell r="G646">
            <v>138.62</v>
          </cell>
        </row>
        <row r="647">
          <cell r="A647" t="str">
            <v>11.16.220</v>
          </cell>
          <cell r="C647" t="str">
            <v>Nivelamento de piso em concreto com acabadora de superfície</v>
          </cell>
          <cell r="D647" t="str">
            <v>m²</v>
          </cell>
          <cell r="E647">
            <v>12.52</v>
          </cell>
          <cell r="F647">
            <v>0</v>
          </cell>
          <cell r="G647">
            <v>12.52</v>
          </cell>
        </row>
        <row r="648">
          <cell r="A648" t="str">
            <v>11.18</v>
          </cell>
          <cell r="B648" t="str">
            <v>Lastro e enchimento</v>
          </cell>
        </row>
        <row r="649">
          <cell r="A649" t="str">
            <v>11.18.020</v>
          </cell>
          <cell r="C649" t="str">
            <v>Lastro de areia</v>
          </cell>
          <cell r="D649" t="str">
            <v>m³</v>
          </cell>
          <cell r="E649">
            <v>113.23</v>
          </cell>
          <cell r="F649">
            <v>56.32</v>
          </cell>
          <cell r="G649">
            <v>169.55</v>
          </cell>
        </row>
        <row r="650">
          <cell r="A650" t="str">
            <v>11.18.040</v>
          </cell>
          <cell r="C650" t="str">
            <v>Lastro de pedra britada</v>
          </cell>
          <cell r="D650" t="str">
            <v>m³</v>
          </cell>
          <cell r="E650">
            <v>94.12</v>
          </cell>
          <cell r="F650">
            <v>24.14</v>
          </cell>
          <cell r="G650">
            <v>118.26</v>
          </cell>
        </row>
        <row r="651">
          <cell r="A651" t="str">
            <v>11.18.060</v>
          </cell>
          <cell r="C651" t="str">
            <v>Lona plástica</v>
          </cell>
          <cell r="D651" t="str">
            <v>m²</v>
          </cell>
          <cell r="E651">
            <v>1.21</v>
          </cell>
          <cell r="F651">
            <v>0.48</v>
          </cell>
          <cell r="G651">
            <v>1.69</v>
          </cell>
        </row>
        <row r="652">
          <cell r="A652" t="str">
            <v>11.18.070</v>
          </cell>
          <cell r="C652" t="str">
            <v>Enchimento de laje com concreto celular com densidade de 1.200 kg/m³</v>
          </cell>
          <cell r="D652" t="str">
            <v>m³</v>
          </cell>
          <cell r="E652">
            <v>440.54</v>
          </cell>
          <cell r="F652">
            <v>41.97</v>
          </cell>
          <cell r="G652">
            <v>482.51</v>
          </cell>
        </row>
        <row r="653">
          <cell r="A653" t="str">
            <v>11.18.080</v>
          </cell>
          <cell r="C653" t="str">
            <v>Enchimento de laje com tijolos cerâmicos furados</v>
          </cell>
          <cell r="D653" t="str">
            <v>m³</v>
          </cell>
          <cell r="E653">
            <v>204.75</v>
          </cell>
          <cell r="F653">
            <v>32.18</v>
          </cell>
          <cell r="G653">
            <v>236.93</v>
          </cell>
        </row>
        <row r="654">
          <cell r="A654" t="str">
            <v>11.18.110</v>
          </cell>
          <cell r="C654" t="str">
            <v>Enchimento de nichos em geral, com material proveniente de entulho</v>
          </cell>
          <cell r="D654" t="str">
            <v>m³</v>
          </cell>
          <cell r="E654">
            <v>0</v>
          </cell>
          <cell r="F654">
            <v>32.18</v>
          </cell>
          <cell r="G654">
            <v>32.18</v>
          </cell>
        </row>
        <row r="655">
          <cell r="A655" t="str">
            <v>11.18.140</v>
          </cell>
          <cell r="C655" t="str">
            <v>Lastro e/ou fundação em rachão mecanizado</v>
          </cell>
          <cell r="D655" t="str">
            <v>m³</v>
          </cell>
          <cell r="E655">
            <v>117.19</v>
          </cell>
          <cell r="F655">
            <v>16.09</v>
          </cell>
          <cell r="G655">
            <v>133.28</v>
          </cell>
        </row>
        <row r="656">
          <cell r="A656" t="str">
            <v>11.18.150</v>
          </cell>
          <cell r="C656" t="str">
            <v>Lastro e/ou fundação em rachão manual</v>
          </cell>
          <cell r="D656" t="str">
            <v>m³</v>
          </cell>
          <cell r="E656">
            <v>99.16</v>
          </cell>
          <cell r="F656">
            <v>48.27</v>
          </cell>
          <cell r="G656">
            <v>147.43</v>
          </cell>
        </row>
        <row r="657">
          <cell r="A657" t="str">
            <v>11.18.160</v>
          </cell>
          <cell r="C657" t="str">
            <v>Enchimento de nichos em geral, com areia</v>
          </cell>
          <cell r="D657" t="str">
            <v>m³</v>
          </cell>
          <cell r="E657">
            <v>113.23</v>
          </cell>
          <cell r="F657">
            <v>75.900000000000006</v>
          </cell>
          <cell r="G657">
            <v>189.13</v>
          </cell>
        </row>
        <row r="658">
          <cell r="A658" t="str">
            <v>11.18.180</v>
          </cell>
          <cell r="C658" t="str">
            <v>Colchão de areia</v>
          </cell>
          <cell r="D658" t="str">
            <v>m³</v>
          </cell>
          <cell r="E658">
            <v>124.07</v>
          </cell>
          <cell r="F658">
            <v>0.16</v>
          </cell>
          <cell r="G658">
            <v>124.23</v>
          </cell>
        </row>
        <row r="659">
          <cell r="A659" t="str">
            <v>11.18.190</v>
          </cell>
          <cell r="C659" t="str">
            <v>Enchimento de nichos com poliestireno expandido do tipo P-1</v>
          </cell>
          <cell r="D659" t="str">
            <v>m³</v>
          </cell>
          <cell r="E659">
            <v>250.23</v>
          </cell>
          <cell r="F659">
            <v>12.87</v>
          </cell>
          <cell r="G659">
            <v>263.10000000000002</v>
          </cell>
        </row>
        <row r="660">
          <cell r="A660" t="str">
            <v>11.18.220</v>
          </cell>
          <cell r="C660" t="str">
            <v>Enchimento de nichos com poliestireno expandido do tipo EPS-5F</v>
          </cell>
          <cell r="D660" t="str">
            <v>m³</v>
          </cell>
          <cell r="E660">
            <v>568.63</v>
          </cell>
          <cell r="F660">
            <v>12.87</v>
          </cell>
          <cell r="G660">
            <v>581.5</v>
          </cell>
        </row>
        <row r="661">
          <cell r="A661" t="str">
            <v>11.20</v>
          </cell>
          <cell r="B661" t="str">
            <v>Reparos, conservações e complementos - GRUPO 11</v>
          </cell>
        </row>
        <row r="662">
          <cell r="A662" t="str">
            <v>11.20.030</v>
          </cell>
          <cell r="C662" t="str">
            <v>Cura química de concreto à base de película emulsionada</v>
          </cell>
          <cell r="D662" t="str">
            <v>m²</v>
          </cell>
          <cell r="E662">
            <v>1.22</v>
          </cell>
          <cell r="F662">
            <v>4.0199999999999996</v>
          </cell>
          <cell r="G662">
            <v>5.24</v>
          </cell>
        </row>
        <row r="663">
          <cell r="A663" t="str">
            <v>11.20.050</v>
          </cell>
          <cell r="C663" t="str">
            <v>Corte de junta de dilatação, com serra de disco diamantado para pisos</v>
          </cell>
          <cell r="D663" t="str">
            <v>m</v>
          </cell>
          <cell r="E663">
            <v>14.49</v>
          </cell>
          <cell r="F663">
            <v>0</v>
          </cell>
          <cell r="G663">
            <v>14.49</v>
          </cell>
        </row>
        <row r="664">
          <cell r="A664" t="str">
            <v>11.20.090</v>
          </cell>
          <cell r="C664" t="str">
            <v>Selante endurecedor de concreto antipó</v>
          </cell>
          <cell r="D664" t="str">
            <v>m²</v>
          </cell>
          <cell r="E664">
            <v>2.85</v>
          </cell>
          <cell r="F664">
            <v>4.0199999999999996</v>
          </cell>
          <cell r="G664">
            <v>6.87</v>
          </cell>
        </row>
        <row r="665">
          <cell r="A665" t="str">
            <v>11.20.120</v>
          </cell>
          <cell r="C665" t="str">
            <v>Reparo superficial com argamassa polimérica (tixotrópica), bicomponente</v>
          </cell>
          <cell r="D665" t="str">
            <v>m³</v>
          </cell>
          <cell r="E665">
            <v>5466.5</v>
          </cell>
          <cell r="F665">
            <v>1397.34</v>
          </cell>
          <cell r="G665">
            <v>6863.84</v>
          </cell>
        </row>
        <row r="666">
          <cell r="A666" t="str">
            <v>11.20.130</v>
          </cell>
          <cell r="C666" t="str">
            <v>Tratamento de fissuras estáveis (não ativas) em elementos de concreto</v>
          </cell>
          <cell r="D666" t="str">
            <v>m</v>
          </cell>
          <cell r="E666">
            <v>89.91</v>
          </cell>
          <cell r="F666">
            <v>107.01</v>
          </cell>
          <cell r="G666">
            <v>196.92</v>
          </cell>
        </row>
        <row r="667">
          <cell r="A667" t="str">
            <v>12</v>
          </cell>
          <cell r="B667" t="str">
            <v>FUNDAÇÃO PROFUNDA</v>
          </cell>
        </row>
        <row r="668">
          <cell r="A668" t="str">
            <v>12.01</v>
          </cell>
          <cell r="B668" t="str">
            <v>Broca</v>
          </cell>
        </row>
        <row r="669">
          <cell r="A669" t="str">
            <v>12.01.021</v>
          </cell>
          <cell r="C669" t="str">
            <v>Broca em concreto armado diâmetro de 20 cm - completa</v>
          </cell>
          <cell r="D669" t="str">
            <v>m</v>
          </cell>
          <cell r="E669">
            <v>12.61</v>
          </cell>
          <cell r="F669">
            <v>37.549999999999997</v>
          </cell>
          <cell r="G669">
            <v>50.16</v>
          </cell>
        </row>
        <row r="670">
          <cell r="A670" t="str">
            <v>12.01.041</v>
          </cell>
          <cell r="C670" t="str">
            <v>Broca em concreto armado diâmetro de 25 cm - completa</v>
          </cell>
          <cell r="D670" t="str">
            <v>m</v>
          </cell>
          <cell r="E670">
            <v>19.66</v>
          </cell>
          <cell r="F670">
            <v>39.04</v>
          </cell>
          <cell r="G670">
            <v>58.7</v>
          </cell>
        </row>
        <row r="671">
          <cell r="A671" t="str">
            <v>12.01.061</v>
          </cell>
          <cell r="C671" t="str">
            <v>Broca em concreto armado diâmetro de 30 cm - completa</v>
          </cell>
          <cell r="D671" t="str">
            <v>m</v>
          </cell>
          <cell r="E671">
            <v>28.4</v>
          </cell>
          <cell r="F671">
            <v>62.17</v>
          </cell>
          <cell r="G671">
            <v>90.57</v>
          </cell>
        </row>
        <row r="672">
          <cell r="A672" t="str">
            <v>12.04</v>
          </cell>
          <cell r="B672" t="str">
            <v>Estaca pré-moldada de concreto</v>
          </cell>
        </row>
        <row r="673">
          <cell r="A673" t="str">
            <v>12.04.010</v>
          </cell>
          <cell r="C673" t="str">
            <v>Taxa de mobilização e desmobilização de equipamentos para execução de estaca pré-moldada</v>
          </cell>
          <cell r="D673" t="str">
            <v>tx</v>
          </cell>
          <cell r="E673">
            <v>7325</v>
          </cell>
          <cell r="F673">
            <v>0</v>
          </cell>
          <cell r="G673">
            <v>7325</v>
          </cell>
        </row>
        <row r="674">
          <cell r="A674" t="str">
            <v>12.04.020</v>
          </cell>
          <cell r="C674" t="str">
            <v>Estaca pré-moldada de concreto até 20 t</v>
          </cell>
          <cell r="D674" t="str">
            <v>m</v>
          </cell>
          <cell r="E674">
            <v>60.81</v>
          </cell>
          <cell r="F674">
            <v>1.61</v>
          </cell>
          <cell r="G674">
            <v>62.42</v>
          </cell>
        </row>
        <row r="675">
          <cell r="A675" t="str">
            <v>12.04.030</v>
          </cell>
          <cell r="C675" t="str">
            <v>Estaca pré-moldada de concreto até 30 t</v>
          </cell>
          <cell r="D675" t="str">
            <v>m</v>
          </cell>
          <cell r="E675">
            <v>67.73</v>
          </cell>
          <cell r="F675">
            <v>1.61</v>
          </cell>
          <cell r="G675">
            <v>69.34</v>
          </cell>
        </row>
        <row r="676">
          <cell r="A676" t="str">
            <v>12.04.040</v>
          </cell>
          <cell r="C676" t="str">
            <v>Estaca pré-moldada de concreto até 40 t</v>
          </cell>
          <cell r="D676" t="str">
            <v>m</v>
          </cell>
          <cell r="E676">
            <v>83.54</v>
          </cell>
          <cell r="F676">
            <v>1.61</v>
          </cell>
          <cell r="G676">
            <v>85.15</v>
          </cell>
        </row>
        <row r="677">
          <cell r="A677" t="str">
            <v>12.04.050</v>
          </cell>
          <cell r="C677" t="str">
            <v>Estaca pré-moldada de concreto até 50 t</v>
          </cell>
          <cell r="D677" t="str">
            <v>m</v>
          </cell>
          <cell r="E677">
            <v>109.27</v>
          </cell>
          <cell r="F677">
            <v>1.61</v>
          </cell>
          <cell r="G677">
            <v>110.88</v>
          </cell>
        </row>
        <row r="678">
          <cell r="A678" t="str">
            <v>12.04.060</v>
          </cell>
          <cell r="C678" t="str">
            <v>Estaca pré-moldada de concreto até 60 t</v>
          </cell>
          <cell r="D678" t="str">
            <v>m</v>
          </cell>
          <cell r="E678">
            <v>130.47</v>
          </cell>
          <cell r="F678">
            <v>1.61</v>
          </cell>
          <cell r="G678">
            <v>132.08000000000001</v>
          </cell>
        </row>
        <row r="679">
          <cell r="A679" t="str">
            <v>12.04.070</v>
          </cell>
          <cell r="C679" t="str">
            <v>Estaca pré-moldada de concreto até 70 t</v>
          </cell>
          <cell r="D679" t="str">
            <v>m</v>
          </cell>
          <cell r="E679">
            <v>143.99</v>
          </cell>
          <cell r="F679">
            <v>1.61</v>
          </cell>
          <cell r="G679">
            <v>145.6</v>
          </cell>
        </row>
        <row r="680">
          <cell r="A680" t="str">
            <v>12.05</v>
          </cell>
          <cell r="B680" t="str">
            <v>Estaca escavada mecanicamente</v>
          </cell>
        </row>
        <row r="681">
          <cell r="A681" t="str">
            <v>12.05.010</v>
          </cell>
          <cell r="C681" t="str">
            <v>Taxa de mobilização e desmobilização de equipamentos para execução de estaca escavada</v>
          </cell>
          <cell r="D681" t="str">
            <v>tx</v>
          </cell>
          <cell r="E681">
            <v>1569.83</v>
          </cell>
          <cell r="F681">
            <v>0</v>
          </cell>
          <cell r="G681">
            <v>1569.83</v>
          </cell>
        </row>
        <row r="682">
          <cell r="A682" t="str">
            <v>12.05.020</v>
          </cell>
          <cell r="C682" t="str">
            <v>Estaca escavada mecanicamente, diâmetro de 25 cm até 20 t</v>
          </cell>
          <cell r="D682" t="str">
            <v>m</v>
          </cell>
          <cell r="E682">
            <v>27.98</v>
          </cell>
          <cell r="F682">
            <v>11.9</v>
          </cell>
          <cell r="G682">
            <v>39.880000000000003</v>
          </cell>
        </row>
        <row r="683">
          <cell r="A683" t="str">
            <v>12.05.030</v>
          </cell>
          <cell r="C683" t="str">
            <v>Estaca escavada mecanicamente, diâmetro de 30 cm até 30 t</v>
          </cell>
          <cell r="D683" t="str">
            <v>m</v>
          </cell>
          <cell r="E683">
            <v>37.75</v>
          </cell>
          <cell r="F683">
            <v>17.18</v>
          </cell>
          <cell r="G683">
            <v>54.93</v>
          </cell>
        </row>
        <row r="684">
          <cell r="A684" t="str">
            <v>12.05.040</v>
          </cell>
          <cell r="C684" t="str">
            <v>Estaca escavada mecanicamente, diâmetro de 35 cm até 40 t</v>
          </cell>
          <cell r="D684" t="str">
            <v>m</v>
          </cell>
          <cell r="E684">
            <v>49.02</v>
          </cell>
          <cell r="F684">
            <v>23.55</v>
          </cell>
          <cell r="G684">
            <v>72.569999999999993</v>
          </cell>
        </row>
        <row r="685">
          <cell r="A685" t="str">
            <v>12.05.150</v>
          </cell>
          <cell r="C685" t="str">
            <v>Estaca escavada mecanicamente, diâmetro de 40 cm até 50 t</v>
          </cell>
          <cell r="D685" t="str">
            <v>m</v>
          </cell>
          <cell r="E685">
            <v>63.64</v>
          </cell>
          <cell r="F685">
            <v>31.16</v>
          </cell>
          <cell r="G685">
            <v>94.8</v>
          </cell>
        </row>
        <row r="686">
          <cell r="A686" t="str">
            <v>12.06</v>
          </cell>
          <cell r="B686" t="str">
            <v>Estaca tipo STRAUSS</v>
          </cell>
        </row>
        <row r="687">
          <cell r="A687" t="str">
            <v>12.06.010</v>
          </cell>
          <cell r="C687" t="str">
            <v>Taxa de mobilização e desmobilização de equipamentos para execução de estaca tipo Strauss</v>
          </cell>
          <cell r="D687" t="str">
            <v>tx</v>
          </cell>
          <cell r="E687">
            <v>1863.28</v>
          </cell>
          <cell r="F687">
            <v>0</v>
          </cell>
          <cell r="G687">
            <v>1863.28</v>
          </cell>
        </row>
        <row r="688">
          <cell r="A688" t="str">
            <v>12.06.020</v>
          </cell>
          <cell r="C688" t="str">
            <v>Estaca tipo Strauss, diâmetro de 25 cm até 20 t</v>
          </cell>
          <cell r="D688" t="str">
            <v>m</v>
          </cell>
          <cell r="E688">
            <v>48.79</v>
          </cell>
          <cell r="F688">
            <v>10.01</v>
          </cell>
          <cell r="G688">
            <v>58.8</v>
          </cell>
        </row>
        <row r="689">
          <cell r="A689" t="str">
            <v>12.06.030</v>
          </cell>
          <cell r="C689" t="str">
            <v>Estaca tipo Strauss, diâmetro de 32 cm até 30 t</v>
          </cell>
          <cell r="D689" t="str">
            <v>m</v>
          </cell>
          <cell r="E689">
            <v>60.6</v>
          </cell>
          <cell r="F689">
            <v>14.45</v>
          </cell>
          <cell r="G689">
            <v>75.05</v>
          </cell>
        </row>
        <row r="690">
          <cell r="A690" t="str">
            <v>12.06.040</v>
          </cell>
          <cell r="C690" t="str">
            <v>Estaca tipo Strauss, diâmetro de 38 cm até 40 t</v>
          </cell>
          <cell r="D690" t="str">
            <v>m</v>
          </cell>
          <cell r="E690">
            <v>77.400000000000006</v>
          </cell>
          <cell r="F690">
            <v>19.7</v>
          </cell>
          <cell r="G690">
            <v>97.1</v>
          </cell>
        </row>
        <row r="691">
          <cell r="A691" t="str">
            <v>12.06.080</v>
          </cell>
          <cell r="C691" t="str">
            <v>Estaca tipo Strauss, diâmetro de 45 cm até 60 t</v>
          </cell>
          <cell r="D691" t="str">
            <v>m</v>
          </cell>
          <cell r="E691">
            <v>120.54</v>
          </cell>
          <cell r="F691">
            <v>25.69</v>
          </cell>
          <cell r="G691">
            <v>146.22999999999999</v>
          </cell>
        </row>
        <row r="692">
          <cell r="A692" t="str">
            <v>12.07</v>
          </cell>
          <cell r="B692" t="str">
            <v>Estaca tipo RAIZ</v>
          </cell>
        </row>
        <row r="693">
          <cell r="A693" t="str">
            <v>12.07.010</v>
          </cell>
          <cell r="C693" t="str">
            <v>Taxa de mobilização e desmobilização de equipamentos para execução de estaca tipo Raiz em solo</v>
          </cell>
          <cell r="D693" t="str">
            <v>tx</v>
          </cell>
          <cell r="E693">
            <v>15165.31</v>
          </cell>
          <cell r="F693">
            <v>0</v>
          </cell>
          <cell r="G693">
            <v>15165.31</v>
          </cell>
        </row>
        <row r="694">
          <cell r="A694" t="str">
            <v>12.07.030</v>
          </cell>
          <cell r="C694" t="str">
            <v>Estaca tipo Raiz, diâmetro de 10 cm para 10 t, em solo</v>
          </cell>
          <cell r="D694" t="str">
            <v>m</v>
          </cell>
          <cell r="E694">
            <v>141.41</v>
          </cell>
          <cell r="F694">
            <v>7.28</v>
          </cell>
          <cell r="G694">
            <v>148.69</v>
          </cell>
        </row>
        <row r="695">
          <cell r="A695" t="str">
            <v>12.07.050</v>
          </cell>
          <cell r="C695" t="str">
            <v>Estaca tipo Raiz, diâmetro de 12 cm para 15 t, em solo</v>
          </cell>
          <cell r="D695" t="str">
            <v>m</v>
          </cell>
          <cell r="E695">
            <v>153.91999999999999</v>
          </cell>
          <cell r="F695">
            <v>9.1199999999999992</v>
          </cell>
          <cell r="G695">
            <v>163.04</v>
          </cell>
        </row>
        <row r="696">
          <cell r="A696" t="str">
            <v>12.07.060</v>
          </cell>
          <cell r="C696" t="str">
            <v>Estaca tipo Raiz, diâmetro de 15 cm para 25 t, em solo</v>
          </cell>
          <cell r="D696" t="str">
            <v>m</v>
          </cell>
          <cell r="E696">
            <v>188.03</v>
          </cell>
          <cell r="F696">
            <v>13.81</v>
          </cell>
          <cell r="G696">
            <v>201.84</v>
          </cell>
        </row>
        <row r="697">
          <cell r="A697" t="str">
            <v>12.07.070</v>
          </cell>
          <cell r="C697" t="str">
            <v>Estaca tipo Raiz, diâmetro de 16 cm para 35 t, em solo</v>
          </cell>
          <cell r="D697" t="str">
            <v>m</v>
          </cell>
          <cell r="E697">
            <v>208.83</v>
          </cell>
          <cell r="F697">
            <v>19.329999999999998</v>
          </cell>
          <cell r="G697">
            <v>228.16</v>
          </cell>
        </row>
        <row r="698">
          <cell r="A698" t="str">
            <v>12.07.090</v>
          </cell>
          <cell r="C698" t="str">
            <v>Estaca tipo Raiz, diâmetro de 20 cm para 50 t, em solo</v>
          </cell>
          <cell r="D698" t="str">
            <v>m</v>
          </cell>
          <cell r="E698">
            <v>258.22000000000003</v>
          </cell>
          <cell r="F698">
            <v>29.54</v>
          </cell>
          <cell r="G698">
            <v>287.76</v>
          </cell>
        </row>
        <row r="699">
          <cell r="A699" t="str">
            <v>12.07.100</v>
          </cell>
          <cell r="C699" t="str">
            <v>Estaca tipo Raiz, diâmetro de 25 cm para 80 t, em solo</v>
          </cell>
          <cell r="D699" t="str">
            <v>m</v>
          </cell>
          <cell r="E699">
            <v>305.27</v>
          </cell>
          <cell r="F699">
            <v>34.65</v>
          </cell>
          <cell r="G699">
            <v>339.92</v>
          </cell>
        </row>
        <row r="700">
          <cell r="A700" t="str">
            <v>12.07.110</v>
          </cell>
          <cell r="C700" t="str">
            <v>Estaca tipo Raiz, diâmetro de 31 cm para 100 t, em solo</v>
          </cell>
          <cell r="D700" t="str">
            <v>m</v>
          </cell>
          <cell r="E700">
            <v>365.21</v>
          </cell>
          <cell r="F700">
            <v>40.98</v>
          </cell>
          <cell r="G700">
            <v>406.19</v>
          </cell>
        </row>
        <row r="701">
          <cell r="A701" t="str">
            <v>12.07.130</v>
          </cell>
          <cell r="C701" t="str">
            <v>Estaca tipo Raiz, diâmetro de 40 cm para 130 t, em solo</v>
          </cell>
          <cell r="D701" t="str">
            <v>m</v>
          </cell>
          <cell r="E701">
            <v>439.74</v>
          </cell>
          <cell r="F701">
            <v>34.65</v>
          </cell>
          <cell r="G701">
            <v>474.39</v>
          </cell>
        </row>
        <row r="702">
          <cell r="A702" t="str">
            <v>12.07.151</v>
          </cell>
          <cell r="C702" t="str">
            <v>Estaca tipo Raiz, diâmetro de 31 cm, sem armação, em solo</v>
          </cell>
          <cell r="D702" t="str">
            <v>m</v>
          </cell>
          <cell r="E702">
            <v>210.72</v>
          </cell>
          <cell r="F702">
            <v>0</v>
          </cell>
          <cell r="G702">
            <v>210.72</v>
          </cell>
        </row>
        <row r="703">
          <cell r="A703" t="str">
            <v>12.07.153</v>
          </cell>
          <cell r="C703" t="str">
            <v>Estaca tipo Raiz, diâmetro de 45 cm, sem armação, em solo</v>
          </cell>
          <cell r="D703" t="str">
            <v>m</v>
          </cell>
          <cell r="E703">
            <v>373.49</v>
          </cell>
          <cell r="F703">
            <v>0</v>
          </cell>
          <cell r="G703">
            <v>373.49</v>
          </cell>
        </row>
        <row r="704">
          <cell r="A704" t="str">
            <v>12.07.270</v>
          </cell>
          <cell r="C704" t="str">
            <v>Taxa de mobilização e desmobilização de equipamentos para execução de estaca tipo Raiz em rocha</v>
          </cell>
          <cell r="D704" t="str">
            <v>tx</v>
          </cell>
          <cell r="E704">
            <v>15165.31</v>
          </cell>
          <cell r="F704">
            <v>0</v>
          </cell>
          <cell r="G704">
            <v>15165.31</v>
          </cell>
        </row>
        <row r="705">
          <cell r="A705" t="str">
            <v>12.07.271</v>
          </cell>
          <cell r="C705" t="str">
            <v>Estaca tipo Raiz, diâmetro de 31 cm, sem armação, em rocha</v>
          </cell>
          <cell r="D705" t="str">
            <v>m</v>
          </cell>
          <cell r="E705">
            <v>726.01</v>
          </cell>
          <cell r="F705">
            <v>0</v>
          </cell>
          <cell r="G705">
            <v>726.01</v>
          </cell>
        </row>
        <row r="706">
          <cell r="A706" t="str">
            <v>12.07.272</v>
          </cell>
          <cell r="C706" t="str">
            <v>Estaca tipo Raiz, diâmetro de 41 cm, sem armação, em rocha</v>
          </cell>
          <cell r="D706" t="str">
            <v>m</v>
          </cell>
          <cell r="E706">
            <v>987.75</v>
          </cell>
          <cell r="F706">
            <v>0</v>
          </cell>
          <cell r="G706">
            <v>987.75</v>
          </cell>
        </row>
        <row r="707">
          <cell r="A707" t="str">
            <v>12.07.273</v>
          </cell>
          <cell r="C707" t="str">
            <v>Estaca tipo Raiz, diâmetro de 45 cm, sem armação, em rocha</v>
          </cell>
          <cell r="D707" t="str">
            <v>m</v>
          </cell>
          <cell r="E707">
            <v>1177.55</v>
          </cell>
          <cell r="F707">
            <v>0</v>
          </cell>
          <cell r="G707">
            <v>1177.55</v>
          </cell>
        </row>
        <row r="708">
          <cell r="A708" t="str">
            <v>12.09</v>
          </cell>
          <cell r="B708" t="str">
            <v>Tubulão</v>
          </cell>
        </row>
        <row r="709">
          <cell r="A709" t="str">
            <v>12.09.010</v>
          </cell>
          <cell r="C709" t="str">
            <v>Taxa de mobilização e desmobilização de equipamentos para execução de tubulão escavado mecanicamente</v>
          </cell>
          <cell r="D709" t="str">
            <v>tx</v>
          </cell>
          <cell r="E709">
            <v>1449.11</v>
          </cell>
          <cell r="F709">
            <v>0</v>
          </cell>
          <cell r="G709">
            <v>1449.11</v>
          </cell>
        </row>
        <row r="710">
          <cell r="A710" t="str">
            <v>12.09.020</v>
          </cell>
          <cell r="C710" t="str">
            <v>Abertura de fuste mecanizado diâmetro de 50 cm</v>
          </cell>
          <cell r="D710" t="str">
            <v>m</v>
          </cell>
          <cell r="E710">
            <v>23.69</v>
          </cell>
          <cell r="F710">
            <v>0</v>
          </cell>
          <cell r="G710">
            <v>23.69</v>
          </cell>
        </row>
        <row r="711">
          <cell r="A711" t="str">
            <v>12.09.040</v>
          </cell>
          <cell r="C711" t="str">
            <v>Abertura de fuste mecanizado diâmetro de 60 cm</v>
          </cell>
          <cell r="D711" t="str">
            <v>m</v>
          </cell>
          <cell r="E711">
            <v>27.53</v>
          </cell>
          <cell r="F711">
            <v>0</v>
          </cell>
          <cell r="G711">
            <v>27.53</v>
          </cell>
        </row>
        <row r="712">
          <cell r="A712" t="str">
            <v>12.09.060</v>
          </cell>
          <cell r="C712" t="str">
            <v>Abertura de fuste mecanizado diâmetro de 80 cm</v>
          </cell>
          <cell r="D712" t="str">
            <v>m</v>
          </cell>
          <cell r="E712">
            <v>43.75</v>
          </cell>
          <cell r="F712">
            <v>0</v>
          </cell>
          <cell r="G712">
            <v>43.75</v>
          </cell>
        </row>
        <row r="713">
          <cell r="A713" t="str">
            <v>12.09.140</v>
          </cell>
          <cell r="C713" t="str">
            <v>Escavação manual em campo aberto para tubulão, fuste e/ou base</v>
          </cell>
          <cell r="D713" t="str">
            <v>m³</v>
          </cell>
          <cell r="E713">
            <v>0</v>
          </cell>
          <cell r="F713">
            <v>395.5</v>
          </cell>
          <cell r="G713">
            <v>395.5</v>
          </cell>
        </row>
        <row r="714">
          <cell r="A714" t="str">
            <v>12.12</v>
          </cell>
          <cell r="B714" t="str">
            <v>Estaca hélice contínua</v>
          </cell>
        </row>
        <row r="715">
          <cell r="A715" t="str">
            <v>12.12.010</v>
          </cell>
          <cell r="C715" t="str">
            <v>Taxa de mobilização e desmobilização de equipamentos para execução de estaca tipo hélice contínua em solo</v>
          </cell>
          <cell r="D715" t="str">
            <v>tx</v>
          </cell>
          <cell r="E715">
            <v>13400</v>
          </cell>
          <cell r="F715">
            <v>0</v>
          </cell>
          <cell r="G715">
            <v>13400</v>
          </cell>
        </row>
        <row r="716">
          <cell r="A716" t="str">
            <v>12.12.014</v>
          </cell>
          <cell r="C716" t="str">
            <v>Estaca tipo hélice contínua, diâmetro de 25 cm em solo</v>
          </cell>
          <cell r="D716" t="str">
            <v>m</v>
          </cell>
          <cell r="E716">
            <v>29.07</v>
          </cell>
          <cell r="F716">
            <v>4.29</v>
          </cell>
          <cell r="G716">
            <v>33.36</v>
          </cell>
        </row>
        <row r="717">
          <cell r="A717" t="str">
            <v>12.12.016</v>
          </cell>
          <cell r="C717" t="str">
            <v>Estaca tipo hélice contínua, diâmetro de 30 cm em solo</v>
          </cell>
          <cell r="D717" t="str">
            <v>m</v>
          </cell>
          <cell r="E717">
            <v>32.65</v>
          </cell>
          <cell r="F717">
            <v>4.29</v>
          </cell>
          <cell r="G717">
            <v>36.94</v>
          </cell>
        </row>
        <row r="718">
          <cell r="A718" t="str">
            <v>12.12.020</v>
          </cell>
          <cell r="C718" t="str">
            <v>Estaca tipo hélice contínua, diâmetro de 35 cm em solo</v>
          </cell>
          <cell r="D718" t="str">
            <v>m</v>
          </cell>
          <cell r="E718">
            <v>38.909999999999997</v>
          </cell>
          <cell r="F718">
            <v>4.29</v>
          </cell>
          <cell r="G718">
            <v>43.2</v>
          </cell>
        </row>
        <row r="719">
          <cell r="A719" t="str">
            <v>12.12.060</v>
          </cell>
          <cell r="C719" t="str">
            <v>Estaca tipo hélice contínua, diâmetro de 40 cm em solo</v>
          </cell>
          <cell r="D719" t="str">
            <v>m</v>
          </cell>
          <cell r="E719">
            <v>44.39</v>
          </cell>
          <cell r="F719">
            <v>4.29</v>
          </cell>
          <cell r="G719">
            <v>48.68</v>
          </cell>
        </row>
        <row r="720">
          <cell r="A720" t="str">
            <v>12.12.070</v>
          </cell>
          <cell r="C720" t="str">
            <v>Estaca tipo hélice contínua, diâmetro de 50 cm em solo</v>
          </cell>
          <cell r="D720" t="str">
            <v>m</v>
          </cell>
          <cell r="E720">
            <v>54.57</v>
          </cell>
          <cell r="F720">
            <v>4.29</v>
          </cell>
          <cell r="G720">
            <v>58.86</v>
          </cell>
        </row>
        <row r="721">
          <cell r="A721" t="str">
            <v>12.12.074</v>
          </cell>
          <cell r="C721" t="str">
            <v>Estaca tipo hélice contínua, diâmetro de 60 cm em solo</v>
          </cell>
          <cell r="D721" t="str">
            <v>m</v>
          </cell>
          <cell r="E721">
            <v>69</v>
          </cell>
          <cell r="F721">
            <v>4.29</v>
          </cell>
          <cell r="G721">
            <v>73.290000000000006</v>
          </cell>
        </row>
        <row r="722">
          <cell r="A722" t="str">
            <v>12.12.090</v>
          </cell>
          <cell r="C722" t="str">
            <v>Estaca tipo hélice contínua, diâmetro de 70 cm em solo</v>
          </cell>
          <cell r="D722" t="str">
            <v>m</v>
          </cell>
          <cell r="E722">
            <v>84.21</v>
          </cell>
          <cell r="F722">
            <v>4.29</v>
          </cell>
          <cell r="G722">
            <v>88.5</v>
          </cell>
        </row>
        <row r="723">
          <cell r="A723" t="str">
            <v>12.12.100</v>
          </cell>
          <cell r="C723" t="str">
            <v>Estaca tipo hélice contínua, diâmetro de 80 cm em solo</v>
          </cell>
          <cell r="D723" t="str">
            <v>m</v>
          </cell>
          <cell r="E723">
            <v>104.02</v>
          </cell>
          <cell r="F723">
            <v>4.29</v>
          </cell>
          <cell r="G723">
            <v>108.31</v>
          </cell>
        </row>
        <row r="724">
          <cell r="A724" t="str">
            <v>12.14</v>
          </cell>
          <cell r="B724" t="str">
            <v>Estaca escavada com injeção ou microestaca</v>
          </cell>
        </row>
        <row r="725">
          <cell r="A725" t="str">
            <v>12.14.010</v>
          </cell>
          <cell r="C725" t="str">
            <v>Taxa de mobilização e desmobilização de equipamentos para execução de estacas escavadas com injeção ou microestaca</v>
          </cell>
          <cell r="D725" t="str">
            <v>tx</v>
          </cell>
          <cell r="E725">
            <v>15881.73</v>
          </cell>
          <cell r="F725">
            <v>0</v>
          </cell>
          <cell r="G725">
            <v>15881.73</v>
          </cell>
        </row>
        <row r="726">
          <cell r="A726" t="str">
            <v>12.14.040</v>
          </cell>
          <cell r="C726" t="str">
            <v>Estaca escavada com injeção ou microestaca, diâmetro de 16 cm</v>
          </cell>
          <cell r="D726" t="str">
            <v>m</v>
          </cell>
          <cell r="E726">
            <v>185.7</v>
          </cell>
          <cell r="F726">
            <v>19.329999999999998</v>
          </cell>
          <cell r="G726">
            <v>205.03</v>
          </cell>
        </row>
        <row r="727">
          <cell r="A727" t="str">
            <v>12.14.050</v>
          </cell>
          <cell r="C727" t="str">
            <v>Estaca escavada com injeção ou microestaca, diâmetro de 20 cm</v>
          </cell>
          <cell r="D727" t="str">
            <v>m</v>
          </cell>
          <cell r="E727">
            <v>229.26</v>
          </cell>
          <cell r="F727">
            <v>29.54</v>
          </cell>
          <cell r="G727">
            <v>258.8</v>
          </cell>
        </row>
        <row r="728">
          <cell r="A728" t="str">
            <v>12.14.060</v>
          </cell>
          <cell r="C728" t="str">
            <v>Estaca escavada com injeção ou microestaca, diâmetro de 25 cm</v>
          </cell>
          <cell r="D728" t="str">
            <v>m</v>
          </cell>
          <cell r="E728">
            <v>268.2</v>
          </cell>
          <cell r="F728">
            <v>34.65</v>
          </cell>
          <cell r="G728">
            <v>302.85000000000002</v>
          </cell>
        </row>
        <row r="729">
          <cell r="A729" t="str">
            <v>13</v>
          </cell>
          <cell r="B729" t="str">
            <v>LAJE E PAINEL DE FECHAMENTO PRÉ-FABRICADOS</v>
          </cell>
        </row>
        <row r="730">
          <cell r="A730" t="str">
            <v>13.01</v>
          </cell>
          <cell r="B730" t="str">
            <v>Laje pré-fabricada mista em vigotas treliçadas e lajotas</v>
          </cell>
        </row>
        <row r="731">
          <cell r="A731" t="str">
            <v>13.01.130</v>
          </cell>
          <cell r="C731" t="str">
            <v>Laje pré-fabricada mista vigota treliçada/lajota cerâmica - LT 12 (8+4) e capa com concreto de 25 MPa</v>
          </cell>
          <cell r="D731" t="str">
            <v>m²</v>
          </cell>
          <cell r="E731">
            <v>67.81</v>
          </cell>
          <cell r="F731">
            <v>25.97</v>
          </cell>
          <cell r="G731">
            <v>93.78</v>
          </cell>
        </row>
        <row r="732">
          <cell r="A732" t="str">
            <v>13.01.150</v>
          </cell>
          <cell r="C732" t="str">
            <v>Laje pré-fabricada mista vigota treliçada/lajota cerâmica - LT 16 (12+4) e capa com concreto de 25 MPa</v>
          </cell>
          <cell r="D732" t="str">
            <v>m²</v>
          </cell>
          <cell r="E732">
            <v>79.73</v>
          </cell>
          <cell r="F732">
            <v>28.55</v>
          </cell>
          <cell r="G732">
            <v>108.28</v>
          </cell>
        </row>
        <row r="733">
          <cell r="A733" t="str">
            <v>13.01.170</v>
          </cell>
          <cell r="C733" t="str">
            <v>Laje pré-fabricada mista vigota treliçada/lajota cerâmica - LT 20 (16+4) e capa com concreto de 25 MPa</v>
          </cell>
          <cell r="D733" t="str">
            <v>m²</v>
          </cell>
          <cell r="E733">
            <v>99.5</v>
          </cell>
          <cell r="F733">
            <v>31.15</v>
          </cell>
          <cell r="G733">
            <v>130.65</v>
          </cell>
        </row>
        <row r="734">
          <cell r="A734" t="str">
            <v>13.01.190</v>
          </cell>
          <cell r="C734" t="str">
            <v>Laje pré-fabricada mista vigota treliçada/lajota cerâmica - LT 24 (20+4) e capa com concreto de 25 MPa</v>
          </cell>
          <cell r="D734" t="str">
            <v>m²</v>
          </cell>
          <cell r="E734">
            <v>111.64</v>
          </cell>
          <cell r="F734">
            <v>33.729999999999997</v>
          </cell>
          <cell r="G734">
            <v>145.37</v>
          </cell>
        </row>
        <row r="735">
          <cell r="A735" t="str">
            <v>13.01.210</v>
          </cell>
          <cell r="C735" t="str">
            <v>Laje pré-fabricada mista vigota treliçada/lajota cerâmica - LT 30 (24+6) e capa com concreto de 25 MPa</v>
          </cell>
          <cell r="D735" t="str">
            <v>m²</v>
          </cell>
          <cell r="E735">
            <v>137.18</v>
          </cell>
          <cell r="F735">
            <v>37.03</v>
          </cell>
          <cell r="G735">
            <v>174.21</v>
          </cell>
        </row>
        <row r="736">
          <cell r="A736" t="str">
            <v>13.01.310</v>
          </cell>
          <cell r="C736" t="str">
            <v>Laje pré-fabricada unidirecional em viga treliçada/lajota em EPS LT 12 (8 + 4), com capa de concreto de 25 MPa</v>
          </cell>
          <cell r="D736" t="str">
            <v>m²</v>
          </cell>
          <cell r="E736">
            <v>81.7</v>
          </cell>
          <cell r="F736">
            <v>28.55</v>
          </cell>
          <cell r="G736">
            <v>110.25</v>
          </cell>
        </row>
        <row r="737">
          <cell r="A737" t="str">
            <v>13.01.320</v>
          </cell>
          <cell r="C737" t="str">
            <v>Laje pré-fabricada unidirecional em viga treliçada/lajota em EPS LT 16 (12 + 4), com capa de concreto de 25 MPa</v>
          </cell>
          <cell r="D737" t="str">
            <v>m²</v>
          </cell>
          <cell r="E737">
            <v>95.23</v>
          </cell>
          <cell r="F737">
            <v>28.55</v>
          </cell>
          <cell r="G737">
            <v>123.78</v>
          </cell>
        </row>
        <row r="738">
          <cell r="A738" t="str">
            <v>13.01.330</v>
          </cell>
          <cell r="C738" t="str">
            <v>Laje pré-fabricada unidirecional em viga treliçada/lajota em EPS LT 20 (16 + 4), com capa de concreto de 25 MPa</v>
          </cell>
          <cell r="D738" t="str">
            <v>m²</v>
          </cell>
          <cell r="E738">
            <v>106.31</v>
          </cell>
          <cell r="F738">
            <v>31.15</v>
          </cell>
          <cell r="G738">
            <v>137.46</v>
          </cell>
        </row>
        <row r="739">
          <cell r="A739" t="str">
            <v>13.01.340</v>
          </cell>
          <cell r="C739" t="str">
            <v>Laje pré-fabricada unidirecional em viga treliçada/lajota em EPS LT 25 (20 + 5), com capa de concreto de 25 MPa</v>
          </cell>
          <cell r="D739" t="str">
            <v>m²</v>
          </cell>
          <cell r="E739">
            <v>124.6</v>
          </cell>
          <cell r="F739">
            <v>33.729999999999997</v>
          </cell>
          <cell r="G739">
            <v>158.33000000000001</v>
          </cell>
        </row>
        <row r="740">
          <cell r="A740" t="str">
            <v>13.01.350</v>
          </cell>
          <cell r="C740" t="str">
            <v>Laje pré-fabricada unidirecional em viga treliçada/lajota em EPS LT 30 (25 + 5), com capa de concreto de 25 MPa</v>
          </cell>
          <cell r="D740" t="str">
            <v>m²</v>
          </cell>
          <cell r="E740">
            <v>179.39</v>
          </cell>
          <cell r="F740">
            <v>37.03</v>
          </cell>
          <cell r="G740">
            <v>216.42</v>
          </cell>
        </row>
        <row r="741">
          <cell r="A741" t="str">
            <v>13.02</v>
          </cell>
          <cell r="B741" t="str">
            <v>Laje pré-fabricada mista em vigotas protendidas e lajotas</v>
          </cell>
        </row>
        <row r="742">
          <cell r="A742" t="str">
            <v>13.02.150</v>
          </cell>
          <cell r="C742" t="str">
            <v>Laje pré-fabricada mista vigota protendida/lajota cerâmica - LP 12 (8+4) e capa com concreto de 25 MPa</v>
          </cell>
          <cell r="D742" t="str">
            <v>m²</v>
          </cell>
          <cell r="E742">
            <v>88.57</v>
          </cell>
          <cell r="F742">
            <v>28.55</v>
          </cell>
          <cell r="G742">
            <v>117.12</v>
          </cell>
        </row>
        <row r="743">
          <cell r="A743" t="str">
            <v>13.02.170</v>
          </cell>
          <cell r="C743" t="str">
            <v>Laje pré-fabricada mista vigota protendida/lajota cerâmica - LP 16 (12+4) e capa com concreto de 25 MPa</v>
          </cell>
          <cell r="D743" t="str">
            <v>m²</v>
          </cell>
          <cell r="E743">
            <v>98.98</v>
          </cell>
          <cell r="F743">
            <v>31.15</v>
          </cell>
          <cell r="G743">
            <v>130.13</v>
          </cell>
        </row>
        <row r="744">
          <cell r="A744" t="str">
            <v>13.02.190</v>
          </cell>
          <cell r="C744" t="str">
            <v>Laje pré-fabricada mista vigota protendida/lajota cerâmica - LP 20 (16+4) e capa com concreto de 25 MPa</v>
          </cell>
          <cell r="D744" t="str">
            <v>m²</v>
          </cell>
          <cell r="E744">
            <v>105.69</v>
          </cell>
          <cell r="F744">
            <v>33.729999999999997</v>
          </cell>
          <cell r="G744">
            <v>139.41999999999999</v>
          </cell>
        </row>
        <row r="745">
          <cell r="A745" t="str">
            <v>13.02.210</v>
          </cell>
          <cell r="C745" t="str">
            <v>Laje pré-fabricada mista vigota protendida/lajota cerâmica - LP 25 (20+5) e capa com concreto de 25 MPa</v>
          </cell>
          <cell r="D745" t="str">
            <v>m²</v>
          </cell>
          <cell r="E745">
            <v>117.07</v>
          </cell>
          <cell r="F745">
            <v>37.03</v>
          </cell>
          <cell r="G745">
            <v>154.1</v>
          </cell>
        </row>
        <row r="746">
          <cell r="A746" t="str">
            <v>13.05</v>
          </cell>
          <cell r="B746" t="str">
            <v>Pré-laje</v>
          </cell>
        </row>
        <row r="747">
          <cell r="A747" t="str">
            <v>13.05.084</v>
          </cell>
          <cell r="C747" t="str">
            <v>Pré-laje em painel pré-fabricado treliçado, com EPS, H= 12 cm</v>
          </cell>
          <cell r="D747" t="str">
            <v>m²</v>
          </cell>
          <cell r="E747">
            <v>91.64</v>
          </cell>
          <cell r="F747">
            <v>8.7100000000000009</v>
          </cell>
          <cell r="G747">
            <v>100.35</v>
          </cell>
        </row>
        <row r="748">
          <cell r="A748" t="str">
            <v>13.05.090</v>
          </cell>
          <cell r="C748" t="str">
            <v>Pré-laje em painel pré-fabricado treliçado, com EPS, H= 16 cm</v>
          </cell>
          <cell r="D748" t="str">
            <v>m²</v>
          </cell>
          <cell r="E748">
            <v>97.86</v>
          </cell>
          <cell r="F748">
            <v>9.17</v>
          </cell>
          <cell r="G748">
            <v>107.03</v>
          </cell>
        </row>
        <row r="749">
          <cell r="A749" t="str">
            <v>13.05.094</v>
          </cell>
          <cell r="C749" t="str">
            <v>Pré-laje em painel pré-fabricado treliçado, com EPS, H= 20 cm</v>
          </cell>
          <cell r="D749" t="str">
            <v>m²</v>
          </cell>
          <cell r="E749">
            <v>106.36</v>
          </cell>
          <cell r="F749">
            <v>9.6199999999999992</v>
          </cell>
          <cell r="G749">
            <v>115.98</v>
          </cell>
        </row>
        <row r="750">
          <cell r="A750" t="str">
            <v>13.05.096</v>
          </cell>
          <cell r="C750" t="str">
            <v>Pré-laje em painel pré-fabricado treliçado, com EPS, H= 25 cm</v>
          </cell>
          <cell r="D750" t="str">
            <v>m²</v>
          </cell>
          <cell r="E750">
            <v>125.31</v>
          </cell>
          <cell r="F750">
            <v>9.7899999999999991</v>
          </cell>
          <cell r="G750">
            <v>135.1</v>
          </cell>
        </row>
        <row r="751">
          <cell r="A751" t="str">
            <v>13.05.110</v>
          </cell>
          <cell r="C751" t="str">
            <v>Pré-laje em painel pré-fabricado treliçado, H= 12 cm</v>
          </cell>
          <cell r="D751" t="str">
            <v>m²</v>
          </cell>
          <cell r="E751">
            <v>87.66</v>
          </cell>
          <cell r="F751">
            <v>8.7100000000000009</v>
          </cell>
          <cell r="G751">
            <v>96.37</v>
          </cell>
        </row>
        <row r="752">
          <cell r="A752" t="str">
            <v>13.05.150</v>
          </cell>
          <cell r="C752" t="str">
            <v>Pré-laje em painel pré-fabricado treliçado, H= 16 cm</v>
          </cell>
          <cell r="D752" t="str">
            <v>m²</v>
          </cell>
          <cell r="E752">
            <v>97.14</v>
          </cell>
          <cell r="F752">
            <v>9.16</v>
          </cell>
          <cell r="G752">
            <v>106.3</v>
          </cell>
        </row>
        <row r="753">
          <cell r="A753" t="str">
            <v>14</v>
          </cell>
          <cell r="B753" t="str">
            <v>ALVENARIA E ELEMENTO DIVISOR</v>
          </cell>
        </row>
        <row r="754">
          <cell r="A754" t="str">
            <v>14.01</v>
          </cell>
          <cell r="B754" t="str">
            <v>Alvenaria de fundação (embasamento)</v>
          </cell>
        </row>
        <row r="755">
          <cell r="A755" t="str">
            <v>14.01.020</v>
          </cell>
          <cell r="C755" t="str">
            <v>Alvenaria de embasamento em tijolo maciço comum</v>
          </cell>
          <cell r="D755" t="str">
            <v>m³</v>
          </cell>
          <cell r="E755">
            <v>377.2</v>
          </cell>
          <cell r="F755">
            <v>295.54000000000002</v>
          </cell>
          <cell r="G755">
            <v>672.74</v>
          </cell>
        </row>
        <row r="756">
          <cell r="A756" t="str">
            <v>14.01.050</v>
          </cell>
          <cell r="C756" t="str">
            <v>Alvenaria de embasamento em bloco de concreto de 14 x 19 x 39 cm - classe A</v>
          </cell>
          <cell r="D756" t="str">
            <v>m²</v>
          </cell>
          <cell r="E756">
            <v>39.28</v>
          </cell>
          <cell r="F756">
            <v>28.36</v>
          </cell>
          <cell r="G756">
            <v>67.64</v>
          </cell>
        </row>
        <row r="757">
          <cell r="A757" t="str">
            <v>14.01.060</v>
          </cell>
          <cell r="C757" t="str">
            <v>Alvenaria de embasamento em bloco de concreto de 19 x 19 x 39 cm - classe A</v>
          </cell>
          <cell r="D757" t="str">
            <v>m²</v>
          </cell>
          <cell r="E757">
            <v>51.15</v>
          </cell>
          <cell r="F757">
            <v>29.01</v>
          </cell>
          <cell r="G757">
            <v>80.16</v>
          </cell>
        </row>
        <row r="758">
          <cell r="A758" t="str">
            <v>14.02</v>
          </cell>
          <cell r="B758" t="str">
            <v>Alvenaria com tijolo maciço comum ou especial</v>
          </cell>
        </row>
        <row r="759">
          <cell r="A759" t="str">
            <v>14.02.020</v>
          </cell>
          <cell r="C759" t="str">
            <v>Alvenaria de elevação de 1/4 tijolo maciço comum</v>
          </cell>
          <cell r="D759" t="str">
            <v>m²</v>
          </cell>
          <cell r="E759">
            <v>23.15</v>
          </cell>
          <cell r="F759">
            <v>36.5</v>
          </cell>
          <cell r="G759">
            <v>59.65</v>
          </cell>
        </row>
        <row r="760">
          <cell r="A760" t="str">
            <v>14.02.030</v>
          </cell>
          <cell r="C760" t="str">
            <v>Alvenaria de elevação de 1/2 tijolo maciço comum</v>
          </cell>
          <cell r="D760" t="str">
            <v>m²</v>
          </cell>
          <cell r="E760">
            <v>32.08</v>
          </cell>
          <cell r="F760">
            <v>57.76</v>
          </cell>
          <cell r="G760">
            <v>89.84</v>
          </cell>
        </row>
        <row r="761">
          <cell r="A761" t="str">
            <v>14.02.040</v>
          </cell>
          <cell r="C761" t="str">
            <v>Alvenaria de elevação de 1 tijolo maciço comum</v>
          </cell>
          <cell r="D761" t="str">
            <v>m²</v>
          </cell>
          <cell r="E761">
            <v>70.55</v>
          </cell>
          <cell r="F761">
            <v>93.72</v>
          </cell>
          <cell r="G761">
            <v>164.27</v>
          </cell>
        </row>
        <row r="762">
          <cell r="A762" t="str">
            <v>14.02.050</v>
          </cell>
          <cell r="C762" t="str">
            <v>Alvenaria de elevação de 1 1/2 tijolo maciço comum</v>
          </cell>
          <cell r="D762" t="str">
            <v>m²</v>
          </cell>
          <cell r="E762">
            <v>102.09</v>
          </cell>
          <cell r="F762">
            <v>115.58</v>
          </cell>
          <cell r="G762">
            <v>217.67</v>
          </cell>
        </row>
        <row r="763">
          <cell r="A763" t="str">
            <v>14.02.070</v>
          </cell>
          <cell r="C763" t="str">
            <v>Alvenaria de elevação de 1/2 tijolo maciço aparente</v>
          </cell>
          <cell r="D763" t="str">
            <v>m²</v>
          </cell>
          <cell r="E763">
            <v>96.4</v>
          </cell>
          <cell r="F763">
            <v>57.76</v>
          </cell>
          <cell r="G763">
            <v>154.16</v>
          </cell>
        </row>
        <row r="764">
          <cell r="A764" t="str">
            <v>14.02.080</v>
          </cell>
          <cell r="C764" t="str">
            <v>Alvenaria de elevação de 1 tijolo maciço aparente</v>
          </cell>
          <cell r="D764" t="str">
            <v>m²</v>
          </cell>
          <cell r="E764">
            <v>218.39</v>
          </cell>
          <cell r="F764">
            <v>93.72</v>
          </cell>
          <cell r="G764">
            <v>312.11</v>
          </cell>
        </row>
        <row r="765">
          <cell r="A765" t="str">
            <v>14.03</v>
          </cell>
          <cell r="B765" t="str">
            <v>Alvenaria com tijolo laminado aparente</v>
          </cell>
        </row>
        <row r="766">
          <cell r="A766" t="str">
            <v>14.03.020</v>
          </cell>
          <cell r="C766" t="str">
            <v>Alvenaria de elevação de 1/4 tijolo laminado</v>
          </cell>
          <cell r="D766" t="str">
            <v>m²</v>
          </cell>
          <cell r="E766">
            <v>77.239999999999995</v>
          </cell>
          <cell r="F766">
            <v>51.48</v>
          </cell>
          <cell r="G766">
            <v>128.72</v>
          </cell>
        </row>
        <row r="767">
          <cell r="A767" t="str">
            <v>14.03.040</v>
          </cell>
          <cell r="C767" t="str">
            <v>Alvenaria de elevação de 1/2 tijolo laminado</v>
          </cell>
          <cell r="D767" t="str">
            <v>m²</v>
          </cell>
          <cell r="E767">
            <v>145.74</v>
          </cell>
          <cell r="F767">
            <v>97.08</v>
          </cell>
          <cell r="G767">
            <v>242.82</v>
          </cell>
        </row>
        <row r="768">
          <cell r="A768" t="str">
            <v>14.03.060</v>
          </cell>
          <cell r="C768" t="str">
            <v>Alvenaria de elevação de 1 tijolo laminado</v>
          </cell>
          <cell r="D768" t="str">
            <v>m²</v>
          </cell>
          <cell r="E768">
            <v>302.22000000000003</v>
          </cell>
          <cell r="F768">
            <v>135.79</v>
          </cell>
          <cell r="G768">
            <v>438.01</v>
          </cell>
        </row>
        <row r="769">
          <cell r="A769" t="str">
            <v>14.04</v>
          </cell>
          <cell r="B769" t="str">
            <v>Alvenaria com bloco cerâmico de vedação</v>
          </cell>
        </row>
        <row r="770">
          <cell r="A770" t="str">
            <v>14.04.200</v>
          </cell>
          <cell r="C770" t="str">
            <v>Alvenaria de bloco cerâmico de vedação, uso revestido, de 9 cm</v>
          </cell>
          <cell r="D770" t="str">
            <v>m²</v>
          </cell>
          <cell r="E770">
            <v>23.35</v>
          </cell>
          <cell r="F770">
            <v>26.13</v>
          </cell>
          <cell r="G770">
            <v>49.48</v>
          </cell>
        </row>
        <row r="771">
          <cell r="A771" t="str">
            <v>14.04.210</v>
          </cell>
          <cell r="C771" t="str">
            <v>Alvenaria de bloco cerâmico de vedação, uso revestido, de 14 cm</v>
          </cell>
          <cell r="D771" t="str">
            <v>m²</v>
          </cell>
          <cell r="E771">
            <v>32.130000000000003</v>
          </cell>
          <cell r="F771">
            <v>28.36</v>
          </cell>
          <cell r="G771">
            <v>60.49</v>
          </cell>
        </row>
        <row r="772">
          <cell r="A772" t="str">
            <v>14.04.220</v>
          </cell>
          <cell r="C772" t="str">
            <v>Alvenaria de bloco cerâmico de vedação, uso revestido, de 19 cm</v>
          </cell>
          <cell r="D772" t="str">
            <v>m²</v>
          </cell>
          <cell r="E772">
            <v>34.51</v>
          </cell>
          <cell r="F772">
            <v>30.44</v>
          </cell>
          <cell r="G772">
            <v>64.95</v>
          </cell>
        </row>
        <row r="773">
          <cell r="A773" t="str">
            <v>14.05</v>
          </cell>
          <cell r="B773" t="str">
            <v>Alvenaria com bloco cerâmico estrutural</v>
          </cell>
        </row>
        <row r="774">
          <cell r="A774" t="str">
            <v>14.05.050</v>
          </cell>
          <cell r="C774" t="str">
            <v>Alvenaria de bloco cerâmico estrutural, uso revestido, de 14 cm</v>
          </cell>
          <cell r="D774" t="str">
            <v>m²</v>
          </cell>
          <cell r="E774">
            <v>25.93</v>
          </cell>
          <cell r="F774">
            <v>28.36</v>
          </cell>
          <cell r="G774">
            <v>54.29</v>
          </cell>
        </row>
        <row r="775">
          <cell r="A775" t="str">
            <v>14.05.060</v>
          </cell>
          <cell r="C775" t="str">
            <v>Alvenaria de bloco cerâmico estrutural, uso revestido, de 19 cm</v>
          </cell>
          <cell r="D775" t="str">
            <v>m²</v>
          </cell>
          <cell r="E775">
            <v>32.96</v>
          </cell>
          <cell r="F775">
            <v>30.44</v>
          </cell>
          <cell r="G775">
            <v>63.4</v>
          </cell>
        </row>
        <row r="776">
          <cell r="A776" t="str">
            <v>14.10</v>
          </cell>
          <cell r="B776" t="str">
            <v>Alvenaria com bloco de concreto de vedação</v>
          </cell>
        </row>
        <row r="777">
          <cell r="A777" t="str">
            <v>14.10.101</v>
          </cell>
          <cell r="C777" t="str">
            <v>Alvenaria de bloco de concreto de vedação de 9 x 19 x 39 cm - classe C</v>
          </cell>
          <cell r="D777" t="str">
            <v>m²</v>
          </cell>
          <cell r="E777">
            <v>22.32</v>
          </cell>
          <cell r="F777">
            <v>26.13</v>
          </cell>
          <cell r="G777">
            <v>48.45</v>
          </cell>
        </row>
        <row r="778">
          <cell r="A778" t="str">
            <v>14.10.111</v>
          </cell>
          <cell r="C778" t="str">
            <v>Alvenaria de bloco de concreto de vedação de 14 x 19 x 39 cm - classe C</v>
          </cell>
          <cell r="D778" t="str">
            <v>m²</v>
          </cell>
          <cell r="E778">
            <v>27.96</v>
          </cell>
          <cell r="F778">
            <v>28.36</v>
          </cell>
          <cell r="G778">
            <v>56.32</v>
          </cell>
        </row>
        <row r="779">
          <cell r="A779" t="str">
            <v>14.10.121</v>
          </cell>
          <cell r="C779" t="str">
            <v>Alvenaria de bloco de concreto de vedação de 19 x 19 x 39 cm - classe C</v>
          </cell>
          <cell r="D779" t="str">
            <v>m²</v>
          </cell>
          <cell r="E779">
            <v>35.97</v>
          </cell>
          <cell r="F779">
            <v>29.01</v>
          </cell>
          <cell r="G779">
            <v>64.98</v>
          </cell>
        </row>
        <row r="780">
          <cell r="A780" t="str">
            <v>14.11</v>
          </cell>
          <cell r="B780" t="str">
            <v>Alvenaria com bloco de concreto estrutural</v>
          </cell>
        </row>
        <row r="781">
          <cell r="A781" t="str">
            <v>14.11.221</v>
          </cell>
          <cell r="C781" t="str">
            <v>Alvenaria de bloco de concreto estrutural 14 x 19 x 39 cm - classe B</v>
          </cell>
          <cell r="D781" t="str">
            <v>m²</v>
          </cell>
          <cell r="E781">
            <v>34.880000000000003</v>
          </cell>
          <cell r="F781">
            <v>31.93</v>
          </cell>
          <cell r="G781">
            <v>66.81</v>
          </cell>
        </row>
        <row r="782">
          <cell r="A782" t="str">
            <v>14.11.231</v>
          </cell>
          <cell r="C782" t="str">
            <v>Alvenaria de bloco de concreto estrutural 19 x 19 x 39 cm - classe B</v>
          </cell>
          <cell r="D782" t="str">
            <v>m²</v>
          </cell>
          <cell r="E782">
            <v>45.8</v>
          </cell>
          <cell r="F782">
            <v>32.729999999999997</v>
          </cell>
          <cell r="G782">
            <v>78.53</v>
          </cell>
        </row>
        <row r="783">
          <cell r="A783" t="str">
            <v>14.11.261</v>
          </cell>
          <cell r="C783" t="str">
            <v>Alvenaria de bloco de concreto estrutural 14 x 19 x 39 cm - classe A</v>
          </cell>
          <cell r="D783" t="str">
            <v>m²</v>
          </cell>
          <cell r="E783">
            <v>40.08</v>
          </cell>
          <cell r="F783">
            <v>42.27</v>
          </cell>
          <cell r="G783">
            <v>82.35</v>
          </cell>
        </row>
        <row r="784">
          <cell r="A784" t="str">
            <v>14.11.271</v>
          </cell>
          <cell r="C784" t="str">
            <v>Alvenaria de bloco de concreto estrutural 19 x 19 x 39 cm - classe A</v>
          </cell>
          <cell r="D784" t="str">
            <v>m²</v>
          </cell>
          <cell r="E784">
            <v>52.3</v>
          </cell>
          <cell r="F784">
            <v>45.06</v>
          </cell>
          <cell r="G784">
            <v>97.36</v>
          </cell>
        </row>
        <row r="785">
          <cell r="A785" t="str">
            <v>14.15</v>
          </cell>
          <cell r="B785" t="str">
            <v>Alvenaria de concreto celular ou sílico calcário</v>
          </cell>
        </row>
        <row r="786">
          <cell r="A786" t="str">
            <v>14.15.060</v>
          </cell>
          <cell r="C786" t="str">
            <v>Alvenaria em bloco de concreto celular autoclavado de 10 cm, uso revestido - classe C25</v>
          </cell>
          <cell r="D786" t="str">
            <v>m²</v>
          </cell>
          <cell r="E786">
            <v>59.41</v>
          </cell>
          <cell r="F786">
            <v>12.39</v>
          </cell>
          <cell r="G786">
            <v>71.8</v>
          </cell>
        </row>
        <row r="787">
          <cell r="A787" t="str">
            <v>14.15.100</v>
          </cell>
          <cell r="C787" t="str">
            <v>Alvenaria em bloco de concreto celular autoclavado de 12,5 cm, uso revestido - classe C25</v>
          </cell>
          <cell r="D787" t="str">
            <v>m²</v>
          </cell>
          <cell r="E787">
            <v>75.459999999999994</v>
          </cell>
          <cell r="F787">
            <v>12.71</v>
          </cell>
          <cell r="G787">
            <v>88.17</v>
          </cell>
        </row>
        <row r="788">
          <cell r="A788" t="str">
            <v>14.15.120</v>
          </cell>
          <cell r="C788" t="str">
            <v>Alvenaria em bloco de concreto celular autoclavado de 15 cm, uso revestido - classe C25</v>
          </cell>
          <cell r="D788" t="str">
            <v>m²</v>
          </cell>
          <cell r="E788">
            <v>88.54</v>
          </cell>
          <cell r="F788">
            <v>12.87</v>
          </cell>
          <cell r="G788">
            <v>101.41</v>
          </cell>
        </row>
        <row r="789">
          <cell r="A789" t="str">
            <v>14.15.140</v>
          </cell>
          <cell r="C789" t="str">
            <v>Alvenaria em bloco de concreto celular autoclavado de 20 cm, uso revestido - classe C25</v>
          </cell>
          <cell r="D789" t="str">
            <v>m²</v>
          </cell>
          <cell r="E789">
            <v>116.48</v>
          </cell>
          <cell r="F789">
            <v>13.35</v>
          </cell>
          <cell r="G789">
            <v>129.83000000000001</v>
          </cell>
        </row>
        <row r="790">
          <cell r="A790" t="str">
            <v>14.20</v>
          </cell>
          <cell r="B790" t="str">
            <v>Peças moldadas no local (vergas, pilaretes, etc.)</v>
          </cell>
        </row>
        <row r="791">
          <cell r="A791" t="str">
            <v>14.20.010</v>
          </cell>
          <cell r="C791" t="str">
            <v>Vergas, contravergas e pilaretes de concreto armado</v>
          </cell>
          <cell r="D791" t="str">
            <v>m³</v>
          </cell>
          <cell r="E791">
            <v>668.6</v>
          </cell>
          <cell r="F791">
            <v>674.55</v>
          </cell>
          <cell r="G791">
            <v>1343.15</v>
          </cell>
        </row>
        <row r="792">
          <cell r="A792" t="str">
            <v>14.20.020</v>
          </cell>
          <cell r="C792" t="str">
            <v>Cimalha em concreto com pingadeira</v>
          </cell>
          <cell r="D792" t="str">
            <v>m</v>
          </cell>
          <cell r="E792">
            <v>2.58</v>
          </cell>
          <cell r="F792">
            <v>6.11</v>
          </cell>
          <cell r="G792">
            <v>8.69</v>
          </cell>
        </row>
        <row r="793">
          <cell r="A793" t="str">
            <v>14.28</v>
          </cell>
          <cell r="B793" t="str">
            <v>Elementos vazados (concreto, cerâmica e vidros)</v>
          </cell>
        </row>
        <row r="794">
          <cell r="A794" t="str">
            <v>14.28.030</v>
          </cell>
          <cell r="C794" t="str">
            <v>Elemento vazado em concreto, tipo quadriculado de 39 x 39 x 10 cm</v>
          </cell>
          <cell r="D794" t="str">
            <v>m²</v>
          </cell>
          <cell r="E794">
            <v>107.64</v>
          </cell>
          <cell r="F794">
            <v>53.24</v>
          </cell>
          <cell r="G794">
            <v>160.88</v>
          </cell>
        </row>
        <row r="795">
          <cell r="A795" t="str">
            <v>14.28.096</v>
          </cell>
          <cell r="C795" t="str">
            <v>Elemento vazado em concreto, tipo veneziana de 39 x 39 x 10 cm</v>
          </cell>
          <cell r="D795" t="str">
            <v>m²</v>
          </cell>
          <cell r="E795">
            <v>105.07</v>
          </cell>
          <cell r="F795">
            <v>53.25</v>
          </cell>
          <cell r="G795">
            <v>158.32</v>
          </cell>
        </row>
        <row r="796">
          <cell r="A796" t="str">
            <v>14.28.100</v>
          </cell>
          <cell r="C796" t="str">
            <v>Elemento vazado em vidro, tipo veneziana capelinha de 20 x 10 x 10 cm</v>
          </cell>
          <cell r="D796" t="str">
            <v>m²</v>
          </cell>
          <cell r="E796">
            <v>1145.8699999999999</v>
          </cell>
          <cell r="F796">
            <v>144.44999999999999</v>
          </cell>
          <cell r="G796">
            <v>1290.32</v>
          </cell>
        </row>
        <row r="797">
          <cell r="A797" t="str">
            <v>14.28.140</v>
          </cell>
          <cell r="C797" t="str">
            <v>Elemento vazado em vidro, tipo veneziana de 20 x 20 x 6 cm</v>
          </cell>
          <cell r="D797" t="str">
            <v>m²</v>
          </cell>
          <cell r="E797">
            <v>664.7</v>
          </cell>
          <cell r="F797">
            <v>95.91</v>
          </cell>
          <cell r="G797">
            <v>760.61</v>
          </cell>
        </row>
        <row r="798">
          <cell r="A798" t="str">
            <v>14.30</v>
          </cell>
          <cell r="B798" t="str">
            <v>Divisória e fechamento</v>
          </cell>
        </row>
        <row r="799">
          <cell r="A799" t="str">
            <v>14.30.010</v>
          </cell>
          <cell r="C799" t="str">
            <v>Divisória em placas de granito com espessura de 3 cm</v>
          </cell>
          <cell r="D799" t="str">
            <v>m²</v>
          </cell>
          <cell r="E799">
            <v>704.05</v>
          </cell>
          <cell r="F799">
            <v>62.12</v>
          </cell>
          <cell r="G799">
            <v>766.17</v>
          </cell>
        </row>
        <row r="800">
          <cell r="A800" t="str">
            <v>14.30.020</v>
          </cell>
          <cell r="C800" t="str">
            <v>Divisória em placas de granilite com espessura de 3 cm</v>
          </cell>
          <cell r="D800" t="str">
            <v>m²</v>
          </cell>
          <cell r="E800">
            <v>196.58</v>
          </cell>
          <cell r="F800">
            <v>0</v>
          </cell>
          <cell r="G800">
            <v>196.58</v>
          </cell>
        </row>
        <row r="801">
          <cell r="A801" t="str">
            <v>14.30.070</v>
          </cell>
          <cell r="C801" t="str">
            <v>Divisória sanitária em painel laminado melamínico estrutural com perfis em alumínio, inclusive ferragem completa para vão de porta</v>
          </cell>
          <cell r="D801" t="str">
            <v>m²</v>
          </cell>
          <cell r="E801">
            <v>495.52</v>
          </cell>
          <cell r="F801">
            <v>0</v>
          </cell>
          <cell r="G801">
            <v>495.52</v>
          </cell>
        </row>
        <row r="802">
          <cell r="A802" t="str">
            <v>14.30.080</v>
          </cell>
          <cell r="C802" t="str">
            <v>Divisão para mictório em placas de mármore branco, com espessura de 3 cm</v>
          </cell>
          <cell r="D802" t="str">
            <v>m²</v>
          </cell>
          <cell r="E802">
            <v>813.04</v>
          </cell>
          <cell r="F802">
            <v>62.12</v>
          </cell>
          <cell r="G802">
            <v>875.16</v>
          </cell>
        </row>
        <row r="803">
          <cell r="A803" t="str">
            <v>14.30.110</v>
          </cell>
          <cell r="C803" t="str">
            <v>Divisória cega tipo naval, acabamento em laminado fenólico melamínico, com espessura de 3,5 cm</v>
          </cell>
          <cell r="D803" t="str">
            <v>m²</v>
          </cell>
          <cell r="E803">
            <v>93.27</v>
          </cell>
          <cell r="F803">
            <v>0</v>
          </cell>
          <cell r="G803">
            <v>93.27</v>
          </cell>
        </row>
        <row r="804">
          <cell r="A804" t="str">
            <v>14.30.160</v>
          </cell>
          <cell r="C804" t="str">
            <v>Divisória em placas de gesso acartonado, resistência ao fogo 60 minutos, espessura 120/90mm - 1RF / 1RF LM</v>
          </cell>
          <cell r="D804" t="str">
            <v>m²</v>
          </cell>
          <cell r="E804">
            <v>117.67</v>
          </cell>
          <cell r="F804">
            <v>0</v>
          </cell>
          <cell r="G804">
            <v>117.67</v>
          </cell>
        </row>
        <row r="805">
          <cell r="A805" t="str">
            <v>14.30.190</v>
          </cell>
          <cell r="C805" t="str">
            <v>Divisória cega tipo naval com miolo mineral, acabamento em laminado melamínico, com espessura de 3,5 cm</v>
          </cell>
          <cell r="D805" t="str">
            <v>m²</v>
          </cell>
          <cell r="E805">
            <v>121.41</v>
          </cell>
          <cell r="F805">
            <v>0</v>
          </cell>
          <cell r="G805">
            <v>121.41</v>
          </cell>
        </row>
        <row r="806">
          <cell r="A806" t="str">
            <v>14.30.230</v>
          </cell>
          <cell r="C806" t="str">
            <v>Divisória painel/vidro/vidro tipo naval, acabamento em laminado fenólico melamínico, com espessura de 3,5 cm</v>
          </cell>
          <cell r="D806" t="str">
            <v>m²</v>
          </cell>
          <cell r="E806">
            <v>122.51</v>
          </cell>
          <cell r="F806">
            <v>0</v>
          </cell>
          <cell r="G806">
            <v>122.51</v>
          </cell>
        </row>
        <row r="807">
          <cell r="A807" t="str">
            <v>14.30.260</v>
          </cell>
          <cell r="C807" t="str">
            <v>Divisória em placas de gesso acartonado, resistência ao fogo 30 minutos, espessura 73/48mm - 1ST / 1ST</v>
          </cell>
          <cell r="D807" t="str">
            <v>m²</v>
          </cell>
          <cell r="E807">
            <v>118.19</v>
          </cell>
          <cell r="F807">
            <v>0</v>
          </cell>
          <cell r="G807">
            <v>118.19</v>
          </cell>
        </row>
        <row r="808">
          <cell r="A808" t="str">
            <v>14.30.270</v>
          </cell>
          <cell r="C808" t="str">
            <v>Divisória em placas de gesso acartonado, resistência ao fogo 30 minutos, espessura 73/48mm - 1ST / 1ST LM</v>
          </cell>
          <cell r="D808" t="str">
            <v>m²</v>
          </cell>
          <cell r="E808">
            <v>101.65</v>
          </cell>
          <cell r="F808">
            <v>0</v>
          </cell>
          <cell r="G808">
            <v>101.65</v>
          </cell>
        </row>
        <row r="809">
          <cell r="A809" t="str">
            <v>14.30.300</v>
          </cell>
          <cell r="C809" t="str">
            <v>Divisória em placas de gesso acartonado, resistência ao fogo 30 minutos, espessura 100/70mm - 1ST / 1ST LM</v>
          </cell>
          <cell r="D809" t="str">
            <v>m²</v>
          </cell>
          <cell r="E809">
            <v>139.18</v>
          </cell>
          <cell r="F809">
            <v>0</v>
          </cell>
          <cell r="G809">
            <v>139.18</v>
          </cell>
        </row>
        <row r="810">
          <cell r="A810" t="str">
            <v>14.30.310</v>
          </cell>
          <cell r="C810" t="str">
            <v>Divisória em placas de gesso acartonado, resistência ao fogo 30 minutos, espessura 100/70mm - 1ST / 1ST</v>
          </cell>
          <cell r="D810" t="str">
            <v>m²</v>
          </cell>
          <cell r="E810">
            <v>97.68</v>
          </cell>
          <cell r="F810">
            <v>0</v>
          </cell>
          <cell r="G810">
            <v>97.68</v>
          </cell>
        </row>
        <row r="811">
          <cell r="A811" t="str">
            <v>14.30.410</v>
          </cell>
          <cell r="C811" t="str">
            <v>Divisória em placas de gesso acartonado, resistência ao fogo 30 minutos, espessura 100/70mm - 1RU / 1RU</v>
          </cell>
          <cell r="D811" t="str">
            <v>m²</v>
          </cell>
          <cell r="E811">
            <v>169.06</v>
          </cell>
          <cell r="F811">
            <v>0</v>
          </cell>
          <cell r="G811">
            <v>169.06</v>
          </cell>
        </row>
        <row r="812">
          <cell r="A812" t="str">
            <v>14.30.440</v>
          </cell>
          <cell r="C812" t="str">
            <v>Divisória em placas duplas de gesso acartonado, resistência ao fogo 60 minutos, espessura 120/70mm - 2ST / 2ST LM</v>
          </cell>
          <cell r="D812" t="str">
            <v>m²</v>
          </cell>
          <cell r="E812">
            <v>156.82</v>
          </cell>
          <cell r="F812">
            <v>0</v>
          </cell>
          <cell r="G812">
            <v>156.82</v>
          </cell>
        </row>
        <row r="813">
          <cell r="A813" t="str">
            <v>14.30.841</v>
          </cell>
          <cell r="C813" t="str">
            <v>Divisória cega tipo piso/teto em laminado melamínico de baixa pressão, com coluna estrutural em alumínio extrudado</v>
          </cell>
          <cell r="D813" t="str">
            <v>m²</v>
          </cell>
          <cell r="E813">
            <v>588.16999999999996</v>
          </cell>
          <cell r="F813">
            <v>0</v>
          </cell>
          <cell r="G813">
            <v>588.16999999999996</v>
          </cell>
        </row>
        <row r="814">
          <cell r="A814" t="str">
            <v>14.30.842</v>
          </cell>
          <cell r="C814" t="str">
            <v>Divisória tipo piso/teto em vidro temperado simples, com coluna estrutural em alumínio extrudado</v>
          </cell>
          <cell r="D814" t="str">
            <v>m²</v>
          </cell>
          <cell r="E814">
            <v>693.22</v>
          </cell>
          <cell r="F814">
            <v>0</v>
          </cell>
          <cell r="G814">
            <v>693.22</v>
          </cell>
        </row>
        <row r="815">
          <cell r="A815" t="str">
            <v>14.30.843</v>
          </cell>
          <cell r="C815" t="str">
            <v>Divisória tipo piso/teto em vidro temperado duplo e micro persianas, com coluna estrutural em alumínio extrudado</v>
          </cell>
          <cell r="D815" t="str">
            <v>m²</v>
          </cell>
          <cell r="E815">
            <v>1396.65</v>
          </cell>
          <cell r="F815">
            <v>0</v>
          </cell>
          <cell r="G815">
            <v>1396.65</v>
          </cell>
        </row>
        <row r="816">
          <cell r="A816" t="str">
            <v>14.30.860</v>
          </cell>
          <cell r="C816" t="str">
            <v>Divisória em placas de granilite com espessura de 4 cm</v>
          </cell>
          <cell r="D816" t="str">
            <v>m²</v>
          </cell>
          <cell r="E816">
            <v>209.61</v>
          </cell>
          <cell r="F816">
            <v>57.63</v>
          </cell>
          <cell r="G816">
            <v>267.24</v>
          </cell>
        </row>
        <row r="817">
          <cell r="A817" t="str">
            <v>14.30.870</v>
          </cell>
          <cell r="C817" t="str">
            <v>Divisória em placas duplas de gesso acartonado, resistência ao fogo 120 minutos, espessura 130/70mm - 2RF / 2RF</v>
          </cell>
          <cell r="D817" t="str">
            <v>m²</v>
          </cell>
          <cell r="E817">
            <v>188.95</v>
          </cell>
          <cell r="F817">
            <v>0</v>
          </cell>
          <cell r="G817">
            <v>188.95</v>
          </cell>
        </row>
        <row r="818">
          <cell r="A818" t="str">
            <v>14.30.880</v>
          </cell>
          <cell r="C818" t="str">
            <v>Divisória em placas duplas de gesso acartonado, resistência ao fogo 60 minutos, espessura 120/70mm - 2ST / 2RU</v>
          </cell>
          <cell r="D818" t="str">
            <v>m²</v>
          </cell>
          <cell r="E818">
            <v>177.62</v>
          </cell>
          <cell r="F818">
            <v>0</v>
          </cell>
          <cell r="G818">
            <v>177.62</v>
          </cell>
        </row>
        <row r="819">
          <cell r="A819" t="str">
            <v>14.30.890</v>
          </cell>
          <cell r="C819" t="str">
            <v>Divisória em placas duplas de gesso acartonado, resistência ao fogo 60 minutos, espessura 120/70mm - 2RU / 2RU</v>
          </cell>
          <cell r="D819" t="str">
            <v>m²</v>
          </cell>
          <cell r="E819">
            <v>176.73</v>
          </cell>
          <cell r="F819">
            <v>0</v>
          </cell>
          <cell r="G819">
            <v>176.73</v>
          </cell>
        </row>
        <row r="820">
          <cell r="A820" t="str">
            <v>14.30.900</v>
          </cell>
          <cell r="C820" t="str">
            <v>Divisória em placas duplas de gesso acartonado, resistência ao fogo 60 minutos, espessura 98/48mm - 2ST / 2ST LM</v>
          </cell>
          <cell r="D820" t="str">
            <v>m²</v>
          </cell>
          <cell r="E820">
            <v>163.72</v>
          </cell>
          <cell r="F820">
            <v>0</v>
          </cell>
          <cell r="G820">
            <v>163.72</v>
          </cell>
        </row>
        <row r="821">
          <cell r="A821" t="str">
            <v>14.30.910</v>
          </cell>
          <cell r="C821" t="str">
            <v>Divisória em placas duplas de gesso acartonado, resistência ao fogo 60 minutos, espessura 98/48mm - 2RU / 2RU LM</v>
          </cell>
          <cell r="D821" t="str">
            <v>m²</v>
          </cell>
          <cell r="E821">
            <v>196.85</v>
          </cell>
          <cell r="F821">
            <v>0</v>
          </cell>
          <cell r="G821">
            <v>196.85</v>
          </cell>
        </row>
        <row r="822">
          <cell r="A822" t="str">
            <v>14.30.920</v>
          </cell>
          <cell r="C822" t="str">
            <v>Divisória em placas duplas de gesso acartonado, resistência ao fogo 60 minutos, espessura 98/48mm - 2ST / 2RU LM</v>
          </cell>
          <cell r="D822" t="str">
            <v>m²</v>
          </cell>
          <cell r="E822">
            <v>177.98</v>
          </cell>
          <cell r="F822">
            <v>0</v>
          </cell>
          <cell r="G822">
            <v>177.98</v>
          </cell>
        </row>
        <row r="823">
          <cell r="A823" t="str">
            <v>14.31</v>
          </cell>
          <cell r="B823" t="str">
            <v>Divisória e fechamento.</v>
          </cell>
        </row>
        <row r="824">
          <cell r="A824" t="str">
            <v>14.31.030</v>
          </cell>
          <cell r="C824" t="str">
            <v>Fechamento em placa cimentícia com espessura de 12 mm</v>
          </cell>
          <cell r="D824" t="str">
            <v>m²</v>
          </cell>
          <cell r="E824">
            <v>61.89</v>
          </cell>
          <cell r="F824">
            <v>103.2</v>
          </cell>
          <cell r="G824">
            <v>165.09</v>
          </cell>
        </row>
        <row r="825">
          <cell r="A825" t="str">
            <v>14.40</v>
          </cell>
          <cell r="B825" t="str">
            <v>Reparos, conservações e complementos - GRUPO 14</v>
          </cell>
        </row>
        <row r="826">
          <cell r="A826" t="str">
            <v>14.40.040</v>
          </cell>
          <cell r="C826" t="str">
            <v>Recolocação de divisórias em chapas com montantes metálicos</v>
          </cell>
          <cell r="D826" t="str">
            <v>m²</v>
          </cell>
          <cell r="E826">
            <v>0</v>
          </cell>
          <cell r="F826">
            <v>35.67</v>
          </cell>
          <cell r="G826">
            <v>35.67</v>
          </cell>
        </row>
        <row r="827">
          <cell r="A827" t="str">
            <v>14.40.060</v>
          </cell>
          <cell r="C827" t="str">
            <v>Tela galvanizada para fixação de alvenaria com dimensão de 6x50cm</v>
          </cell>
          <cell r="D827" t="str">
            <v>un</v>
          </cell>
          <cell r="E827">
            <v>1.3</v>
          </cell>
          <cell r="F827">
            <v>4.9000000000000004</v>
          </cell>
          <cell r="G827">
            <v>6.2</v>
          </cell>
        </row>
        <row r="828">
          <cell r="A828" t="str">
            <v>14.40.070</v>
          </cell>
          <cell r="C828" t="str">
            <v>Tela galvanizada para fixação de alvenaria com dimensão de 7,5x50cm</v>
          </cell>
          <cell r="D828" t="str">
            <v>un</v>
          </cell>
          <cell r="E828">
            <v>1.68</v>
          </cell>
          <cell r="F828">
            <v>4.9000000000000004</v>
          </cell>
          <cell r="G828">
            <v>6.58</v>
          </cell>
        </row>
        <row r="829">
          <cell r="A829" t="str">
            <v>14.40.080</v>
          </cell>
          <cell r="C829" t="str">
            <v>Tela galvanizada para fixação de alvenaria com dimensão de 10,5x50cm</v>
          </cell>
          <cell r="D829" t="str">
            <v>un</v>
          </cell>
          <cell r="E829">
            <v>2.06</v>
          </cell>
          <cell r="F829">
            <v>4.9000000000000004</v>
          </cell>
          <cell r="G829">
            <v>6.96</v>
          </cell>
        </row>
        <row r="830">
          <cell r="A830" t="str">
            <v>14.40.090</v>
          </cell>
          <cell r="C830" t="str">
            <v>Tela galvanizada para fixação de alvenaria com dimensão de 12x50cm</v>
          </cell>
          <cell r="D830" t="str">
            <v>un</v>
          </cell>
          <cell r="E830">
            <v>2.19</v>
          </cell>
          <cell r="F830">
            <v>4.9000000000000004</v>
          </cell>
          <cell r="G830">
            <v>7.09</v>
          </cell>
        </row>
        <row r="831">
          <cell r="A831" t="str">
            <v>14.40.100</v>
          </cell>
          <cell r="C831" t="str">
            <v>Tela galvanizada para fixação de alvenaria com dimensão de 17x50cm</v>
          </cell>
          <cell r="D831" t="str">
            <v>un</v>
          </cell>
          <cell r="E831">
            <v>2.95</v>
          </cell>
          <cell r="F831">
            <v>4.9000000000000004</v>
          </cell>
          <cell r="G831">
            <v>7.85</v>
          </cell>
        </row>
        <row r="832">
          <cell r="A832" t="str">
            <v>15</v>
          </cell>
          <cell r="B832" t="str">
            <v>ESTRUTURA EM MADEIRA, FERRO, ALUMÍNIO E CONCRETO</v>
          </cell>
        </row>
        <row r="833">
          <cell r="A833" t="str">
            <v>15.01</v>
          </cell>
          <cell r="B833" t="str">
            <v>Estrutura em madeira para cobertura</v>
          </cell>
        </row>
        <row r="834">
          <cell r="A834" t="str">
            <v>15.01.010</v>
          </cell>
          <cell r="C834" t="str">
            <v>Estrutura de madeira tesourada para telha de barro - vãos até 7,00 m</v>
          </cell>
          <cell r="D834" t="str">
            <v>m²</v>
          </cell>
          <cell r="E834">
            <v>59.02</v>
          </cell>
          <cell r="F834">
            <v>44.59</v>
          </cell>
          <cell r="G834">
            <v>103.61</v>
          </cell>
        </row>
        <row r="835">
          <cell r="A835" t="str">
            <v>15.01.020</v>
          </cell>
          <cell r="C835" t="str">
            <v>Estrutura de madeira tesourada para telha de barro - vãos de 7,01 a 10,00 m</v>
          </cell>
          <cell r="D835" t="str">
            <v>m²</v>
          </cell>
          <cell r="E835">
            <v>63.32</v>
          </cell>
          <cell r="F835">
            <v>46.37</v>
          </cell>
          <cell r="G835">
            <v>109.69</v>
          </cell>
        </row>
        <row r="836">
          <cell r="A836" t="str">
            <v>15.01.030</v>
          </cell>
          <cell r="C836" t="str">
            <v>Estrutura de madeira tesourada para telha de barro - vãos de 10,01 a 13,00 m</v>
          </cell>
          <cell r="D836" t="str">
            <v>m²</v>
          </cell>
          <cell r="E836">
            <v>67.62</v>
          </cell>
          <cell r="F836">
            <v>48.15</v>
          </cell>
          <cell r="G836">
            <v>115.77</v>
          </cell>
        </row>
        <row r="837">
          <cell r="A837" t="str">
            <v>15.01.040</v>
          </cell>
          <cell r="C837" t="str">
            <v>Estrutura de madeira tesourada para telha de barro - vãos de 13,01 a 18,00 m</v>
          </cell>
          <cell r="D837" t="str">
            <v>m²</v>
          </cell>
          <cell r="E837">
            <v>74.180000000000007</v>
          </cell>
          <cell r="F837">
            <v>51.72</v>
          </cell>
          <cell r="G837">
            <v>125.9</v>
          </cell>
        </row>
        <row r="838">
          <cell r="A838" t="str">
            <v>15.01.110</v>
          </cell>
          <cell r="C838" t="str">
            <v>Estrutura de madeira tesourada para telha perfil ondulado - vãos até 7,00 m</v>
          </cell>
          <cell r="D838" t="str">
            <v>m²</v>
          </cell>
          <cell r="E838">
            <v>40.590000000000003</v>
          </cell>
          <cell r="F838">
            <v>33.89</v>
          </cell>
          <cell r="G838">
            <v>74.48</v>
          </cell>
        </row>
        <row r="839">
          <cell r="A839" t="str">
            <v>15.01.120</v>
          </cell>
          <cell r="C839" t="str">
            <v>Estrutura de madeira tesourada para telha perfil ondulado - vãos 7,01 a 10,00 m</v>
          </cell>
          <cell r="D839" t="str">
            <v>m²</v>
          </cell>
          <cell r="E839">
            <v>44.88</v>
          </cell>
          <cell r="F839">
            <v>35.67</v>
          </cell>
          <cell r="G839">
            <v>80.55</v>
          </cell>
        </row>
        <row r="840">
          <cell r="A840" t="str">
            <v>15.01.130</v>
          </cell>
          <cell r="C840" t="str">
            <v>Estrutura de madeira tesourada para telha perfil ondulado - vãos 10,01 a 13,00 m</v>
          </cell>
          <cell r="D840" t="str">
            <v>m²</v>
          </cell>
          <cell r="E840">
            <v>49.18</v>
          </cell>
          <cell r="F840">
            <v>37.450000000000003</v>
          </cell>
          <cell r="G840">
            <v>86.63</v>
          </cell>
        </row>
        <row r="841">
          <cell r="A841" t="str">
            <v>15.01.140</v>
          </cell>
          <cell r="C841" t="str">
            <v>Estrutura de madeira tesourada para telha perfil ondulado - vãos 13,01 a 18,00 m</v>
          </cell>
          <cell r="D841" t="str">
            <v>m²</v>
          </cell>
          <cell r="E841">
            <v>53.73</v>
          </cell>
          <cell r="F841">
            <v>41.03</v>
          </cell>
          <cell r="G841">
            <v>94.76</v>
          </cell>
        </row>
        <row r="842">
          <cell r="A842" t="str">
            <v>15.01.210</v>
          </cell>
          <cell r="C842" t="str">
            <v>Estrutura pontaletada para telhas de barro</v>
          </cell>
          <cell r="D842" t="str">
            <v>m²</v>
          </cell>
          <cell r="E842">
            <v>44.9</v>
          </cell>
          <cell r="F842">
            <v>42.81</v>
          </cell>
          <cell r="G842">
            <v>87.71</v>
          </cell>
        </row>
        <row r="843">
          <cell r="A843" t="str">
            <v>15.01.220</v>
          </cell>
          <cell r="C843" t="str">
            <v>Estrutura pontaletada para telhas onduladas</v>
          </cell>
          <cell r="D843" t="str">
            <v>m²</v>
          </cell>
          <cell r="E843">
            <v>33.6</v>
          </cell>
          <cell r="F843">
            <v>32.11</v>
          </cell>
          <cell r="G843">
            <v>65.709999999999994</v>
          </cell>
        </row>
        <row r="844">
          <cell r="A844" t="str">
            <v>15.01.310</v>
          </cell>
          <cell r="C844" t="str">
            <v>Estrutura em terças para telhas de barro</v>
          </cell>
          <cell r="D844" t="str">
            <v>m²</v>
          </cell>
          <cell r="E844">
            <v>41.11</v>
          </cell>
          <cell r="F844">
            <v>23.19</v>
          </cell>
          <cell r="G844">
            <v>64.3</v>
          </cell>
        </row>
        <row r="845">
          <cell r="A845" t="str">
            <v>15.01.320</v>
          </cell>
          <cell r="C845" t="str">
            <v>Estrutura em terças para telhas perfil e material qualquer, exceto barro</v>
          </cell>
          <cell r="D845" t="str">
            <v>m²</v>
          </cell>
          <cell r="E845">
            <v>12.65</v>
          </cell>
          <cell r="F845">
            <v>4.55</v>
          </cell>
          <cell r="G845">
            <v>17.2</v>
          </cell>
        </row>
        <row r="846">
          <cell r="A846" t="str">
            <v>15.01.330</v>
          </cell>
          <cell r="C846" t="str">
            <v>Estrutura em terças para telhas perfil trapezoidal</v>
          </cell>
          <cell r="D846" t="str">
            <v>m²</v>
          </cell>
          <cell r="E846">
            <v>7.99</v>
          </cell>
          <cell r="F846">
            <v>4.55</v>
          </cell>
          <cell r="G846">
            <v>12.54</v>
          </cell>
        </row>
        <row r="847">
          <cell r="A847" t="str">
            <v>15.03</v>
          </cell>
          <cell r="B847" t="str">
            <v>Estrutura em aço</v>
          </cell>
        </row>
        <row r="848">
          <cell r="A848" t="str">
            <v>15.03.030</v>
          </cell>
          <cell r="C848" t="str">
            <v>Fornecimento e montagem de estrutura em aço ASTM-A36, sem pintura</v>
          </cell>
          <cell r="D848" t="str">
            <v>kg</v>
          </cell>
          <cell r="E848">
            <v>14.71</v>
          </cell>
          <cell r="F848">
            <v>0</v>
          </cell>
          <cell r="G848">
            <v>14.71</v>
          </cell>
        </row>
        <row r="849">
          <cell r="A849" t="str">
            <v>15.03.090</v>
          </cell>
          <cell r="C849" t="str">
            <v>Montagem de estrutura metálica em aço, sem pintura</v>
          </cell>
          <cell r="D849" t="str">
            <v>kg</v>
          </cell>
          <cell r="E849">
            <v>0</v>
          </cell>
          <cell r="F849">
            <v>4.5999999999999996</v>
          </cell>
          <cell r="G849">
            <v>4.5999999999999996</v>
          </cell>
        </row>
        <row r="850">
          <cell r="A850" t="str">
            <v>15.03.110</v>
          </cell>
          <cell r="C850" t="str">
            <v>Fornecimento e montagem de estrutura em aço patinável, sem pintura</v>
          </cell>
          <cell r="D850" t="str">
            <v>kg</v>
          </cell>
          <cell r="E850">
            <v>16.89</v>
          </cell>
          <cell r="F850">
            <v>0</v>
          </cell>
          <cell r="G850">
            <v>16.89</v>
          </cell>
        </row>
        <row r="851">
          <cell r="A851" t="str">
            <v>15.03.131</v>
          </cell>
          <cell r="C851" t="str">
            <v>Fornecimento e montagem de estrutura em aço ASTM-A572 Grau 50, sem pintura</v>
          </cell>
          <cell r="D851" t="str">
            <v>kg</v>
          </cell>
          <cell r="E851">
            <v>13.84</v>
          </cell>
          <cell r="F851">
            <v>0</v>
          </cell>
          <cell r="G851">
            <v>13.84</v>
          </cell>
        </row>
        <row r="852">
          <cell r="A852" t="str">
            <v>15.03.140</v>
          </cell>
          <cell r="C852" t="str">
            <v>Fornecimento e montagem de estrutura tubular em aço ASTM-A572 Grau 50, sem pintura</v>
          </cell>
          <cell r="D852" t="str">
            <v>kg</v>
          </cell>
          <cell r="E852">
            <v>14.96</v>
          </cell>
          <cell r="F852">
            <v>0</v>
          </cell>
          <cell r="G852">
            <v>14.96</v>
          </cell>
        </row>
        <row r="853">
          <cell r="A853" t="str">
            <v>15.03.150</v>
          </cell>
          <cell r="C853" t="str">
            <v>Fornecimento e montagem de estrutura metálica em perfil metalon, sem pintura</v>
          </cell>
          <cell r="D853" t="str">
            <v>kg</v>
          </cell>
          <cell r="E853">
            <v>7.5</v>
          </cell>
          <cell r="F853">
            <v>4.5999999999999996</v>
          </cell>
          <cell r="G853">
            <v>12.1</v>
          </cell>
        </row>
        <row r="854">
          <cell r="A854" t="str">
            <v>15.05</v>
          </cell>
          <cell r="B854" t="str">
            <v>Estrutura pré-fabricada de concreto</v>
          </cell>
        </row>
        <row r="855">
          <cell r="A855" t="str">
            <v>15.05.290</v>
          </cell>
          <cell r="C855" t="str">
            <v>Placas, vigas e pilares em concreto armado pré-moldado - fck= 40 MPa</v>
          </cell>
          <cell r="D855" t="str">
            <v>m³</v>
          </cell>
          <cell r="E855">
            <v>1706.45</v>
          </cell>
          <cell r="F855">
            <v>686.21</v>
          </cell>
          <cell r="G855">
            <v>2392.66</v>
          </cell>
        </row>
        <row r="856">
          <cell r="A856" t="str">
            <v>15.05.300</v>
          </cell>
          <cell r="C856" t="str">
            <v>Mobiliário em concreto armado pré-moldado - fck= 40 MPa</v>
          </cell>
          <cell r="D856" t="str">
            <v>m³</v>
          </cell>
          <cell r="E856">
            <v>1654.99</v>
          </cell>
          <cell r="F856">
            <v>757.12</v>
          </cell>
          <cell r="G856">
            <v>2412.11</v>
          </cell>
        </row>
        <row r="857">
          <cell r="A857" t="str">
            <v>15.05.520</v>
          </cell>
          <cell r="C857" t="str">
            <v>Placas, vigas e pilares em concreto armado pré-moldado - fck= 35 MPa</v>
          </cell>
          <cell r="D857" t="str">
            <v>m³</v>
          </cell>
          <cell r="E857">
            <v>1520.79</v>
          </cell>
          <cell r="F857">
            <v>652.38</v>
          </cell>
          <cell r="G857">
            <v>2173.17</v>
          </cell>
        </row>
        <row r="858">
          <cell r="A858" t="str">
            <v>15.05.530</v>
          </cell>
          <cell r="C858" t="str">
            <v>Placas, vigas e pilares em concreto armado pré-moldado - fck= 25 MPa</v>
          </cell>
          <cell r="D858" t="str">
            <v>m³</v>
          </cell>
          <cell r="E858">
            <v>1354.03</v>
          </cell>
          <cell r="F858">
            <v>645.79</v>
          </cell>
          <cell r="G858">
            <v>1999.82</v>
          </cell>
        </row>
        <row r="859">
          <cell r="A859" t="str">
            <v>15.05.540</v>
          </cell>
          <cell r="C859" t="str">
            <v>Mobiliário em concreto armado pré-moldado - fck= 25 MPa</v>
          </cell>
          <cell r="D859" t="str">
            <v>m³</v>
          </cell>
          <cell r="E859">
            <v>1475.67</v>
          </cell>
          <cell r="F859">
            <v>691.97</v>
          </cell>
          <cell r="G859">
            <v>2167.64</v>
          </cell>
        </row>
        <row r="860">
          <cell r="A860" t="str">
            <v>15.20</v>
          </cell>
          <cell r="B860" t="str">
            <v>Reparos, conservações e complementos - GRUPO 15</v>
          </cell>
        </row>
        <row r="861">
          <cell r="A861" t="str">
            <v>15.20.020</v>
          </cell>
          <cell r="C861" t="str">
            <v>Fornecimento de peças diversas para estrutura em madeira</v>
          </cell>
          <cell r="D861" t="str">
            <v>m³</v>
          </cell>
          <cell r="E861">
            <v>2055.5100000000002</v>
          </cell>
          <cell r="F861">
            <v>1070.0999999999999</v>
          </cell>
          <cell r="G861">
            <v>3125.61</v>
          </cell>
        </row>
        <row r="862">
          <cell r="A862" t="str">
            <v>15.20.040</v>
          </cell>
          <cell r="C862" t="str">
            <v>Recolocação de peças lineares em madeira com seção até 60 cm²</v>
          </cell>
          <cell r="D862" t="str">
            <v>m</v>
          </cell>
          <cell r="E862">
            <v>0.1</v>
          </cell>
          <cell r="F862">
            <v>5</v>
          </cell>
          <cell r="G862">
            <v>5.0999999999999996</v>
          </cell>
        </row>
        <row r="863">
          <cell r="A863" t="str">
            <v>15.20.060</v>
          </cell>
          <cell r="C863" t="str">
            <v>Recolocação de peças lineares em madeira com seção superior a 60 cm²</v>
          </cell>
          <cell r="D863" t="str">
            <v>m</v>
          </cell>
          <cell r="E863">
            <v>0.25</v>
          </cell>
          <cell r="F863">
            <v>13.19</v>
          </cell>
          <cell r="G863">
            <v>13.44</v>
          </cell>
        </row>
        <row r="864">
          <cell r="A864" t="str">
            <v>16</v>
          </cell>
          <cell r="B864" t="str">
            <v>TELHAMENTO</v>
          </cell>
        </row>
        <row r="865">
          <cell r="A865" t="str">
            <v>16.02</v>
          </cell>
          <cell r="B865" t="str">
            <v>Telhamento em barro</v>
          </cell>
        </row>
        <row r="866">
          <cell r="A866" t="str">
            <v>16.02.010</v>
          </cell>
          <cell r="C866" t="str">
            <v>Telha de barro tipo italiana</v>
          </cell>
          <cell r="D866" t="str">
            <v>m²</v>
          </cell>
          <cell r="E866">
            <v>21.12</v>
          </cell>
          <cell r="F866">
            <v>25.88</v>
          </cell>
          <cell r="G866">
            <v>47</v>
          </cell>
        </row>
        <row r="867">
          <cell r="A867" t="str">
            <v>16.02.020</v>
          </cell>
          <cell r="C867" t="str">
            <v>Telha de barro tipo francesa</v>
          </cell>
          <cell r="D867" t="str">
            <v>m²</v>
          </cell>
          <cell r="E867">
            <v>40.799999999999997</v>
          </cell>
          <cell r="F867">
            <v>25.88</v>
          </cell>
          <cell r="G867">
            <v>66.680000000000007</v>
          </cell>
        </row>
        <row r="868">
          <cell r="A868" t="str">
            <v>16.02.030</v>
          </cell>
          <cell r="C868" t="str">
            <v>Telha de barro tipo romana</v>
          </cell>
          <cell r="D868" t="str">
            <v>m²</v>
          </cell>
          <cell r="E868">
            <v>22.08</v>
          </cell>
          <cell r="F868">
            <v>25.88</v>
          </cell>
          <cell r="G868">
            <v>47.96</v>
          </cell>
        </row>
        <row r="869">
          <cell r="A869" t="str">
            <v>16.02.045</v>
          </cell>
          <cell r="C869" t="str">
            <v>Telha de barro colonial/paulista</v>
          </cell>
          <cell r="D869" t="str">
            <v>m²</v>
          </cell>
          <cell r="E869">
            <v>56.43</v>
          </cell>
          <cell r="F869">
            <v>38.83</v>
          </cell>
          <cell r="G869">
            <v>95.26</v>
          </cell>
        </row>
        <row r="870">
          <cell r="A870" t="str">
            <v>16.02.060</v>
          </cell>
          <cell r="C870" t="str">
            <v>Telha de barro tipo plan</v>
          </cell>
          <cell r="D870" t="str">
            <v>m²</v>
          </cell>
          <cell r="E870">
            <v>66.959999999999994</v>
          </cell>
          <cell r="F870">
            <v>38.83</v>
          </cell>
          <cell r="G870">
            <v>105.79</v>
          </cell>
        </row>
        <row r="871">
          <cell r="A871" t="str">
            <v>16.02.120</v>
          </cell>
          <cell r="C871" t="str">
            <v>Emboçamento de beiral em telhas de barro</v>
          </cell>
          <cell r="D871" t="str">
            <v>m</v>
          </cell>
          <cell r="E871">
            <v>0.65</v>
          </cell>
          <cell r="F871">
            <v>11.42</v>
          </cell>
          <cell r="G871">
            <v>12.07</v>
          </cell>
        </row>
        <row r="872">
          <cell r="A872" t="str">
            <v>16.02.230</v>
          </cell>
          <cell r="C872" t="str">
            <v>Cumeeira de barro emboçado tipos: plan, romana, italiana, francesa e paulistinha</v>
          </cell>
          <cell r="D872" t="str">
            <v>m</v>
          </cell>
          <cell r="E872">
            <v>8.77</v>
          </cell>
          <cell r="F872">
            <v>14.27</v>
          </cell>
          <cell r="G872">
            <v>23.04</v>
          </cell>
        </row>
        <row r="873">
          <cell r="A873" t="str">
            <v>16.02.270</v>
          </cell>
          <cell r="C873" t="str">
            <v>Espigão de barro emboçado</v>
          </cell>
          <cell r="D873" t="str">
            <v>m</v>
          </cell>
          <cell r="E873">
            <v>13.32</v>
          </cell>
          <cell r="F873">
            <v>14.27</v>
          </cell>
          <cell r="G873">
            <v>27.59</v>
          </cell>
        </row>
        <row r="874">
          <cell r="A874" t="str">
            <v>16.03</v>
          </cell>
          <cell r="B874" t="str">
            <v>Telhamento em cimento reforçado com fio sintético (CRFS)</v>
          </cell>
        </row>
        <row r="875">
          <cell r="A875" t="str">
            <v>16.03.010</v>
          </cell>
          <cell r="C875" t="str">
            <v>Telhamento em cimento reforçado com fio sintético CRFS - perfil ondulado de 6 mm</v>
          </cell>
          <cell r="D875" t="str">
            <v>m²</v>
          </cell>
          <cell r="E875">
            <v>27.45</v>
          </cell>
          <cell r="F875">
            <v>14.27</v>
          </cell>
          <cell r="G875">
            <v>41.72</v>
          </cell>
        </row>
        <row r="876">
          <cell r="A876" t="str">
            <v>16.03.020</v>
          </cell>
          <cell r="C876" t="str">
            <v>Telhamento em cimento reforçado com fio sintético CRFS - perfil ondulado de 8 mm</v>
          </cell>
          <cell r="D876" t="str">
            <v>m²</v>
          </cell>
          <cell r="E876">
            <v>38.17</v>
          </cell>
          <cell r="F876">
            <v>14.27</v>
          </cell>
          <cell r="G876">
            <v>52.44</v>
          </cell>
        </row>
        <row r="877">
          <cell r="A877" t="str">
            <v>16.03.030</v>
          </cell>
          <cell r="C877" t="str">
            <v>Telhamento em cimento reforçado com fio sintético CRFS - perfil trapezoidal de 44 cm</v>
          </cell>
          <cell r="D877" t="str">
            <v>m²</v>
          </cell>
          <cell r="E877">
            <v>82.49</v>
          </cell>
          <cell r="F877">
            <v>14.27</v>
          </cell>
          <cell r="G877">
            <v>96.76</v>
          </cell>
        </row>
        <row r="878">
          <cell r="A878" t="str">
            <v>16.03.040</v>
          </cell>
          <cell r="C878" t="str">
            <v>Telhamento em cimento reforçado com fio sintético CRFS - perfil modulado</v>
          </cell>
          <cell r="D878" t="str">
            <v>m²</v>
          </cell>
          <cell r="E878">
            <v>84.22</v>
          </cell>
          <cell r="F878">
            <v>14.27</v>
          </cell>
          <cell r="G878">
            <v>98.49</v>
          </cell>
        </row>
        <row r="879">
          <cell r="A879" t="str">
            <v>16.03.300</v>
          </cell>
          <cell r="C879" t="str">
            <v>Cumeeira normal em cimento reforçado com fio sintético CRFS - perfil ondulado</v>
          </cell>
          <cell r="D879" t="str">
            <v>m</v>
          </cell>
          <cell r="E879">
            <v>47.1</v>
          </cell>
          <cell r="F879">
            <v>7.14</v>
          </cell>
          <cell r="G879">
            <v>54.24</v>
          </cell>
        </row>
        <row r="880">
          <cell r="A880" t="str">
            <v>16.03.310</v>
          </cell>
          <cell r="C880" t="str">
            <v>Cumeeira universal em cimento reforçado com fio sintético CRFS - perfil ondulado</v>
          </cell>
          <cell r="D880" t="str">
            <v>m</v>
          </cell>
          <cell r="E880">
            <v>42.01</v>
          </cell>
          <cell r="F880">
            <v>7.14</v>
          </cell>
          <cell r="G880">
            <v>49.15</v>
          </cell>
        </row>
        <row r="881">
          <cell r="A881" t="str">
            <v>16.03.320</v>
          </cell>
          <cell r="C881" t="str">
            <v>Cumeeira normal em cimento reforçado com fio sintético CRFS - perfil trapezoidal 44 cm</v>
          </cell>
          <cell r="D881" t="str">
            <v>m</v>
          </cell>
          <cell r="E881">
            <v>64</v>
          </cell>
          <cell r="F881">
            <v>7.14</v>
          </cell>
          <cell r="G881">
            <v>71.14</v>
          </cell>
        </row>
        <row r="882">
          <cell r="A882" t="str">
            <v>16.03.330</v>
          </cell>
          <cell r="C882" t="str">
            <v>Cumeeira normal em cimento reforçado com fio sintético CRFS - perfil modulado</v>
          </cell>
          <cell r="D882" t="str">
            <v>m</v>
          </cell>
          <cell r="E882">
            <v>89.55</v>
          </cell>
          <cell r="F882">
            <v>7.14</v>
          </cell>
          <cell r="G882">
            <v>96.69</v>
          </cell>
        </row>
        <row r="883">
          <cell r="A883" t="str">
            <v>16.03.360</v>
          </cell>
          <cell r="C883" t="str">
            <v>Espigão em cimento reforçado com fio sintético CRFS - perfil ondulado</v>
          </cell>
          <cell r="D883" t="str">
            <v>m</v>
          </cell>
          <cell r="E883">
            <v>28.78</v>
          </cell>
          <cell r="F883">
            <v>7.14</v>
          </cell>
          <cell r="G883">
            <v>35.92</v>
          </cell>
        </row>
        <row r="884">
          <cell r="A884" t="str">
            <v>16.03.370</v>
          </cell>
          <cell r="C884" t="str">
            <v>Espigão em cimento reforçado com fio sintético CRFS - perfil modulado</v>
          </cell>
          <cell r="D884" t="str">
            <v>m</v>
          </cell>
          <cell r="E884">
            <v>37.74</v>
          </cell>
          <cell r="F884">
            <v>7.14</v>
          </cell>
          <cell r="G884">
            <v>44.88</v>
          </cell>
        </row>
        <row r="885">
          <cell r="A885" t="str">
            <v>16.03.400</v>
          </cell>
          <cell r="C885" t="str">
            <v>Rufo em cimento reforçado com fio sintético CRFS - perfil ondulado</v>
          </cell>
          <cell r="D885" t="str">
            <v>m</v>
          </cell>
          <cell r="E885">
            <v>40.69</v>
          </cell>
          <cell r="F885">
            <v>7.14</v>
          </cell>
          <cell r="G885">
            <v>47.83</v>
          </cell>
        </row>
        <row r="886">
          <cell r="A886" t="str">
            <v>16.10</v>
          </cell>
          <cell r="B886" t="str">
            <v>Telhamento em madeira ou fibra vegetal</v>
          </cell>
        </row>
        <row r="887">
          <cell r="A887" t="str">
            <v>16.10.020</v>
          </cell>
          <cell r="C887" t="str">
            <v>Telha em fibra vegetal, perfil ondulado, com espessura de 3 mm</v>
          </cell>
          <cell r="D887" t="str">
            <v>m²</v>
          </cell>
          <cell r="E887">
            <v>48.61</v>
          </cell>
          <cell r="F887">
            <v>23.19</v>
          </cell>
          <cell r="G887">
            <v>71.8</v>
          </cell>
        </row>
        <row r="888">
          <cell r="A888" t="str">
            <v>16.10.100</v>
          </cell>
          <cell r="C888" t="str">
            <v>Cumeeira em fibra vegetal, lisa, com espessura de 3 mm</v>
          </cell>
          <cell r="D888" t="str">
            <v>m</v>
          </cell>
          <cell r="E888">
            <v>88.14</v>
          </cell>
          <cell r="F888">
            <v>7.85</v>
          </cell>
          <cell r="G888">
            <v>95.99</v>
          </cell>
        </row>
        <row r="889">
          <cell r="A889" t="str">
            <v>16.12</v>
          </cell>
          <cell r="B889" t="str">
            <v>Telhamento metálico comum</v>
          </cell>
        </row>
        <row r="890">
          <cell r="A890" t="str">
            <v>16.12.020</v>
          </cell>
          <cell r="C890" t="str">
            <v>Telhamento em chapa de aço pré-pintada com epóxi e poliéster, perfil ondulado, com espessura de 0,50 mm</v>
          </cell>
          <cell r="D890" t="str">
            <v>m²</v>
          </cell>
          <cell r="E890">
            <v>57</v>
          </cell>
          <cell r="F890">
            <v>14.27</v>
          </cell>
          <cell r="G890">
            <v>71.27</v>
          </cell>
        </row>
        <row r="891">
          <cell r="A891" t="str">
            <v>16.12.040</v>
          </cell>
          <cell r="C891" t="str">
            <v>Telhamento em chapa de aço pré-pintada com epóxi e poliéster, perfil ondulado calandrado, com espessura de 0,80 mm</v>
          </cell>
          <cell r="D891" t="str">
            <v>m²</v>
          </cell>
          <cell r="E891">
            <v>114.85</v>
          </cell>
          <cell r="F891">
            <v>14.27</v>
          </cell>
          <cell r="G891">
            <v>129.12</v>
          </cell>
        </row>
        <row r="892">
          <cell r="A892" t="str">
            <v>16.12.050</v>
          </cell>
          <cell r="C892" t="str">
            <v>Telhamento em chapa de aço pré-pintada com epóxi e poliéster, perfil trapezoidal, com espessura de 0,80 mm e altura de 100 mm</v>
          </cell>
          <cell r="D892" t="str">
            <v>m²</v>
          </cell>
          <cell r="E892">
            <v>76.849999999999994</v>
          </cell>
          <cell r="F892">
            <v>14.27</v>
          </cell>
          <cell r="G892">
            <v>91.12</v>
          </cell>
        </row>
        <row r="893">
          <cell r="A893" t="str">
            <v>16.12.060</v>
          </cell>
          <cell r="C893" t="str">
            <v>Telhamento em chapa de aço pré-pintada com epóxi e poliéster, perfil trapezoidal, com espessura de 0,50 mm e altura de 40 mm</v>
          </cell>
          <cell r="D893" t="str">
            <v>m²</v>
          </cell>
          <cell r="E893">
            <v>65.680000000000007</v>
          </cell>
          <cell r="F893">
            <v>14.27</v>
          </cell>
          <cell r="G893">
            <v>79.95</v>
          </cell>
        </row>
        <row r="894">
          <cell r="A894" t="str">
            <v>16.12.200</v>
          </cell>
          <cell r="C894" t="str">
            <v>Cumeeira em chapa de aço pré-pintada com epóxi e poliéster, perfil trapezoidal, com espessura de 0,50 mm</v>
          </cell>
          <cell r="D894" t="str">
            <v>m</v>
          </cell>
          <cell r="E894">
            <v>58.3</v>
          </cell>
          <cell r="F894">
            <v>7.14</v>
          </cell>
          <cell r="G894">
            <v>65.44</v>
          </cell>
        </row>
        <row r="895">
          <cell r="A895" t="str">
            <v>16.12.220</v>
          </cell>
          <cell r="C895" t="str">
            <v>Cumeeira em chapa de aço pré-pintada com epóxi e poliéster, perfil ondulado, com espessura de 0,50 mm</v>
          </cell>
          <cell r="D895" t="str">
            <v>m</v>
          </cell>
          <cell r="E895">
            <v>53.19</v>
          </cell>
          <cell r="F895">
            <v>7.14</v>
          </cell>
          <cell r="G895">
            <v>60.33</v>
          </cell>
        </row>
        <row r="896">
          <cell r="A896" t="str">
            <v>16.13</v>
          </cell>
          <cell r="B896" t="str">
            <v>Telhamento metálico especial</v>
          </cell>
        </row>
        <row r="897">
          <cell r="A897" t="str">
            <v>16.13.060</v>
          </cell>
          <cell r="C897" t="str">
            <v>Telhamento em chapa de aço pré-pintada com epóxi e poliéster, tipo sanduíche, espessura de 0,50 mm, com lã de rocha</v>
          </cell>
          <cell r="D897" t="str">
            <v>m²</v>
          </cell>
          <cell r="E897">
            <v>135.27000000000001</v>
          </cell>
          <cell r="F897">
            <v>35.89</v>
          </cell>
          <cell r="G897">
            <v>171.16</v>
          </cell>
        </row>
        <row r="898">
          <cell r="A898" t="str">
            <v>16.13.070</v>
          </cell>
          <cell r="C898" t="str">
            <v>Telhamento em chapa de aço pré-pintada com epóxi e poliéster, tipo sanduíche, espessura de 0,50 mm, com poliuretano</v>
          </cell>
          <cell r="D898" t="str">
            <v>m²</v>
          </cell>
          <cell r="E898">
            <v>152.24</v>
          </cell>
          <cell r="F898">
            <v>15.52</v>
          </cell>
          <cell r="G898">
            <v>167.76</v>
          </cell>
        </row>
        <row r="899">
          <cell r="A899" t="str">
            <v>16.13.130</v>
          </cell>
          <cell r="C899" t="str">
            <v>Telhamento em chapa de aço com pintura poliéster, tipo sanduíche, espessura de 0,50 mm, com poliestireno expandido</v>
          </cell>
          <cell r="D899" t="str">
            <v>m²</v>
          </cell>
          <cell r="E899">
            <v>104.71</v>
          </cell>
          <cell r="F899">
            <v>15.52</v>
          </cell>
          <cell r="G899">
            <v>120.23</v>
          </cell>
        </row>
        <row r="900">
          <cell r="A900" t="str">
            <v>16.13.140</v>
          </cell>
          <cell r="C900" t="str">
            <v>Telhamento em chapa de aço galvanizado autoportante, perfil trapezoidal, com espessura de 0,80 mm e altura de 120 mm</v>
          </cell>
          <cell r="D900" t="str">
            <v>m²</v>
          </cell>
          <cell r="E900">
            <v>78.73</v>
          </cell>
          <cell r="F900">
            <v>14.27</v>
          </cell>
          <cell r="G900">
            <v>93</v>
          </cell>
        </row>
        <row r="901">
          <cell r="A901" t="str">
            <v>16.16</v>
          </cell>
          <cell r="B901" t="str">
            <v>Telhamento em material sintético</v>
          </cell>
        </row>
        <row r="902">
          <cell r="A902" t="str">
            <v>16.16.040</v>
          </cell>
          <cell r="C902" t="str">
            <v>Telha ondulada translúcida em polipropileno</v>
          </cell>
          <cell r="D902" t="str">
            <v>m²</v>
          </cell>
          <cell r="E902">
            <v>46.17</v>
          </cell>
          <cell r="F902">
            <v>14.27</v>
          </cell>
          <cell r="G902">
            <v>60.44</v>
          </cell>
        </row>
        <row r="903">
          <cell r="A903" t="str">
            <v>16.16.160</v>
          </cell>
          <cell r="C903" t="str">
            <v>Telha em poliéster reforçado com fibras de vidro, perfil trapezoidal 49</v>
          </cell>
          <cell r="D903" t="str">
            <v>m²</v>
          </cell>
          <cell r="E903">
            <v>74.150000000000006</v>
          </cell>
          <cell r="F903">
            <v>14.27</v>
          </cell>
          <cell r="G903">
            <v>88.42</v>
          </cell>
        </row>
        <row r="904">
          <cell r="A904" t="str">
            <v>16.16.400</v>
          </cell>
          <cell r="C904" t="str">
            <v>Cumeeira para telha de poliéster, tipo perfil trapezoidal 49</v>
          </cell>
          <cell r="D904" t="str">
            <v>m</v>
          </cell>
          <cell r="E904">
            <v>117.58</v>
          </cell>
          <cell r="F904">
            <v>7.14</v>
          </cell>
          <cell r="G904">
            <v>124.72</v>
          </cell>
        </row>
        <row r="905">
          <cell r="A905" t="str">
            <v>16.20</v>
          </cell>
          <cell r="B905" t="str">
            <v>Telhamento em vidro</v>
          </cell>
        </row>
        <row r="906">
          <cell r="A906" t="str">
            <v>16.20.020</v>
          </cell>
          <cell r="C906" t="str">
            <v>Telhas de vidro para iluminação tipo francesa</v>
          </cell>
          <cell r="D906" t="str">
            <v>un</v>
          </cell>
          <cell r="E906">
            <v>48.79</v>
          </cell>
          <cell r="F906">
            <v>3.57</v>
          </cell>
          <cell r="G906">
            <v>52.36</v>
          </cell>
        </row>
        <row r="907">
          <cell r="A907" t="str">
            <v>16.20.040</v>
          </cell>
          <cell r="C907" t="str">
            <v>Telhas de vidro para iluminação tipo colonial/paulistinha</v>
          </cell>
          <cell r="D907" t="str">
            <v>un</v>
          </cell>
          <cell r="E907">
            <v>48.79</v>
          </cell>
          <cell r="F907">
            <v>3.57</v>
          </cell>
          <cell r="G907">
            <v>52.36</v>
          </cell>
        </row>
        <row r="908">
          <cell r="A908" t="str">
            <v>16.30</v>
          </cell>
          <cell r="B908" t="str">
            <v>Domos</v>
          </cell>
        </row>
        <row r="909">
          <cell r="A909" t="str">
            <v>16.30.020</v>
          </cell>
          <cell r="C909" t="str">
            <v>Domo de acrílico fixado em perfis de alumínio</v>
          </cell>
          <cell r="D909" t="str">
            <v>m²</v>
          </cell>
          <cell r="E909">
            <v>526.41</v>
          </cell>
          <cell r="F909">
            <v>0</v>
          </cell>
          <cell r="G909">
            <v>526.41</v>
          </cell>
        </row>
        <row r="910">
          <cell r="A910" t="str">
            <v>16.32</v>
          </cell>
          <cell r="B910" t="str">
            <v>Painel, chapas e fechamento</v>
          </cell>
        </row>
        <row r="911">
          <cell r="A911" t="str">
            <v>16.32.070</v>
          </cell>
          <cell r="C911" t="str">
            <v>Cobertura curva em chapa de policarbonato alveolar bronze de 6 mm</v>
          </cell>
          <cell r="D911" t="str">
            <v>m²</v>
          </cell>
          <cell r="E911">
            <v>106.87</v>
          </cell>
          <cell r="F911">
            <v>73.02</v>
          </cell>
          <cell r="G911">
            <v>179.89</v>
          </cell>
        </row>
        <row r="912">
          <cell r="A912" t="str">
            <v>16.32.120</v>
          </cell>
          <cell r="C912" t="str">
            <v>Cobertura plana em chapa de policarbonato alveolar de 10 mm</v>
          </cell>
          <cell r="D912" t="str">
            <v>m²</v>
          </cell>
          <cell r="E912">
            <v>156.6</v>
          </cell>
          <cell r="F912">
            <v>65.709999999999994</v>
          </cell>
          <cell r="G912">
            <v>222.31</v>
          </cell>
        </row>
        <row r="913">
          <cell r="A913" t="str">
            <v>16.32.130</v>
          </cell>
          <cell r="C913" t="str">
            <v>Cobertura curva em chapa de policarbonato alveolar bronze de 10 mm</v>
          </cell>
          <cell r="D913" t="str">
            <v>m²</v>
          </cell>
          <cell r="E913">
            <v>156.52000000000001</v>
          </cell>
          <cell r="F913">
            <v>73.02</v>
          </cell>
          <cell r="G913">
            <v>229.54</v>
          </cell>
        </row>
        <row r="914">
          <cell r="A914" t="str">
            <v>16.33</v>
          </cell>
          <cell r="B914" t="str">
            <v>Calhas e rufos</v>
          </cell>
        </row>
        <row r="915">
          <cell r="A915" t="str">
            <v>16.33.022</v>
          </cell>
          <cell r="C915" t="str">
            <v>Calha, rufo, afins em chapa galvanizada nº 24 - corte 0,33 m</v>
          </cell>
          <cell r="D915" t="str">
            <v>m</v>
          </cell>
          <cell r="E915">
            <v>26.81</v>
          </cell>
          <cell r="F915">
            <v>43.51</v>
          </cell>
          <cell r="G915">
            <v>70.319999999999993</v>
          </cell>
        </row>
        <row r="916">
          <cell r="A916" t="str">
            <v>16.33.052</v>
          </cell>
          <cell r="C916" t="str">
            <v>Calha, rufo, afins em chapa galvanizada nº 24 - corte 0,50 m</v>
          </cell>
          <cell r="D916" t="str">
            <v>m</v>
          </cell>
          <cell r="E916">
            <v>41.57</v>
          </cell>
          <cell r="F916">
            <v>51.41</v>
          </cell>
          <cell r="G916">
            <v>92.98</v>
          </cell>
        </row>
        <row r="917">
          <cell r="A917" t="str">
            <v>16.33.062</v>
          </cell>
          <cell r="C917" t="str">
            <v>Calha, rufo, afins em chapa galvanizada nº 24 - corte 1,00 m</v>
          </cell>
          <cell r="D917" t="str">
            <v>m</v>
          </cell>
          <cell r="E917">
            <v>82.58</v>
          </cell>
          <cell r="F917">
            <v>55.37</v>
          </cell>
          <cell r="G917">
            <v>137.94999999999999</v>
          </cell>
        </row>
        <row r="918">
          <cell r="A918" t="str">
            <v>16.33.082</v>
          </cell>
          <cell r="C918" t="str">
            <v>Calha, rufo, afins em chapa galvanizada nº 26 - corte 0,33 m</v>
          </cell>
          <cell r="D918" t="str">
            <v>m</v>
          </cell>
          <cell r="E918">
            <v>20.75</v>
          </cell>
          <cell r="F918">
            <v>43.51</v>
          </cell>
          <cell r="G918">
            <v>64.260000000000005</v>
          </cell>
        </row>
        <row r="919">
          <cell r="A919" t="str">
            <v>16.33.102</v>
          </cell>
          <cell r="C919" t="str">
            <v>Calha, rufo, afins em chapa galvanizada nº 26 - corte 0,50 m</v>
          </cell>
          <cell r="D919" t="str">
            <v>m</v>
          </cell>
          <cell r="E919">
            <v>32.11</v>
          </cell>
          <cell r="F919">
            <v>51.41</v>
          </cell>
          <cell r="G919">
            <v>83.52</v>
          </cell>
        </row>
        <row r="920">
          <cell r="A920" t="str">
            <v>16.33.400</v>
          </cell>
          <cell r="C920" t="str">
            <v>Rufo pré-moldado em concreto, de 14 x 50 x 18,5 cm</v>
          </cell>
          <cell r="D920" t="str">
            <v>un</v>
          </cell>
          <cell r="E920">
            <v>10.28</v>
          </cell>
          <cell r="F920">
            <v>1.1200000000000001</v>
          </cell>
          <cell r="G920">
            <v>11.4</v>
          </cell>
        </row>
        <row r="921">
          <cell r="A921" t="str">
            <v>16.33.410</v>
          </cell>
          <cell r="C921" t="str">
            <v>Rufo pré-moldado em concreto, de 20 x 50 x 26 cm</v>
          </cell>
          <cell r="D921" t="str">
            <v>un</v>
          </cell>
          <cell r="E921">
            <v>12.45</v>
          </cell>
          <cell r="F921">
            <v>1.61</v>
          </cell>
          <cell r="G921">
            <v>14.06</v>
          </cell>
        </row>
        <row r="922">
          <cell r="A922" t="str">
            <v>16.33.412</v>
          </cell>
          <cell r="C922" t="str">
            <v>Rufo pré-moldado em concreto, largura 24 cm</v>
          </cell>
          <cell r="D922" t="str">
            <v>un</v>
          </cell>
          <cell r="E922">
            <v>18.079999999999998</v>
          </cell>
          <cell r="F922">
            <v>2.2599999999999998</v>
          </cell>
          <cell r="G922">
            <v>20.34</v>
          </cell>
        </row>
        <row r="923">
          <cell r="A923" t="str">
            <v>16.40</v>
          </cell>
          <cell r="B923" t="str">
            <v>Reparos, conservações e complementos - GRUPO 16</v>
          </cell>
        </row>
        <row r="924">
          <cell r="A924" t="str">
            <v>16.40.040</v>
          </cell>
          <cell r="C924" t="str">
            <v>Recolocação de cumeeiras e espigões de barro</v>
          </cell>
          <cell r="D924" t="str">
            <v>m</v>
          </cell>
          <cell r="E924">
            <v>1.66</v>
          </cell>
          <cell r="F924">
            <v>14.27</v>
          </cell>
          <cell r="G924">
            <v>15.93</v>
          </cell>
        </row>
        <row r="925">
          <cell r="A925" t="str">
            <v>16.40.060</v>
          </cell>
          <cell r="C925" t="str">
            <v>Recolocação de telha de barro tipo colonial/paulistinha</v>
          </cell>
          <cell r="D925" t="str">
            <v>m²</v>
          </cell>
          <cell r="E925">
            <v>0</v>
          </cell>
          <cell r="F925">
            <v>38.83</v>
          </cell>
          <cell r="G925">
            <v>38.83</v>
          </cell>
        </row>
        <row r="926">
          <cell r="A926" t="str">
            <v>16.40.080</v>
          </cell>
          <cell r="C926" t="str">
            <v>Recolocação de telha de barro tipo plan</v>
          </cell>
          <cell r="D926" t="str">
            <v>m²</v>
          </cell>
          <cell r="E926">
            <v>0</v>
          </cell>
          <cell r="F926">
            <v>38.83</v>
          </cell>
          <cell r="G926">
            <v>38.83</v>
          </cell>
        </row>
        <row r="927">
          <cell r="A927" t="str">
            <v>16.40.090</v>
          </cell>
          <cell r="C927" t="str">
            <v>Recolocação de domo de acrílico, inclusive perfis metálicos de fixação</v>
          </cell>
          <cell r="D927" t="str">
            <v>m²</v>
          </cell>
          <cell r="E927">
            <v>0</v>
          </cell>
          <cell r="F927">
            <v>17.84</v>
          </cell>
          <cell r="G927">
            <v>17.84</v>
          </cell>
        </row>
        <row r="928">
          <cell r="A928" t="str">
            <v>16.40.120</v>
          </cell>
          <cell r="C928" t="str">
            <v>Recolocação de telhas de barro tipo francesa</v>
          </cell>
          <cell r="D928" t="str">
            <v>m²</v>
          </cell>
          <cell r="E928">
            <v>0</v>
          </cell>
          <cell r="F928">
            <v>25.88</v>
          </cell>
          <cell r="G928">
            <v>25.88</v>
          </cell>
        </row>
        <row r="929">
          <cell r="A929" t="str">
            <v>16.40.140</v>
          </cell>
          <cell r="C929" t="str">
            <v>Recolocação de telha em fibrocimento ou CRFS, perfil ondulado</v>
          </cell>
          <cell r="D929" t="str">
            <v>m²</v>
          </cell>
          <cell r="E929">
            <v>1.9</v>
          </cell>
          <cell r="F929">
            <v>14.27</v>
          </cell>
          <cell r="G929">
            <v>16.170000000000002</v>
          </cell>
        </row>
        <row r="930">
          <cell r="A930" t="str">
            <v>16.40.150</v>
          </cell>
          <cell r="C930" t="str">
            <v>Recolocação de telha em fibrocimento ou CRFS, perfil modulado ou trapezoidal</v>
          </cell>
          <cell r="D930" t="str">
            <v>m²</v>
          </cell>
          <cell r="E930">
            <v>5.7</v>
          </cell>
          <cell r="F930">
            <v>14.27</v>
          </cell>
          <cell r="G930">
            <v>19.97</v>
          </cell>
        </row>
        <row r="931">
          <cell r="A931" t="str">
            <v>17</v>
          </cell>
          <cell r="B931" t="str">
            <v>REVESTIMENTO EM MASSA OU FUNDIDO NO LOCAL</v>
          </cell>
        </row>
        <row r="932">
          <cell r="A932" t="str">
            <v>17.01</v>
          </cell>
          <cell r="B932" t="str">
            <v>Regularização de base</v>
          </cell>
        </row>
        <row r="933">
          <cell r="A933" t="str">
            <v>17.01.010</v>
          </cell>
          <cell r="C933" t="str">
            <v>Argamassa de proteção com argila expandida</v>
          </cell>
          <cell r="D933" t="str">
            <v>m³</v>
          </cell>
          <cell r="E933">
            <v>631.16999999999996</v>
          </cell>
          <cell r="F933">
            <v>254.25</v>
          </cell>
          <cell r="G933">
            <v>885.42</v>
          </cell>
        </row>
        <row r="934">
          <cell r="A934" t="str">
            <v>17.01.020</v>
          </cell>
          <cell r="C934" t="str">
            <v>Argamassa de regularização e/ou proteção</v>
          </cell>
          <cell r="D934" t="str">
            <v>m³</v>
          </cell>
          <cell r="E934">
            <v>337.29</v>
          </cell>
          <cell r="F934">
            <v>254.25</v>
          </cell>
          <cell r="G934">
            <v>591.54</v>
          </cell>
        </row>
        <row r="935">
          <cell r="A935" t="str">
            <v>17.01.040</v>
          </cell>
          <cell r="C935" t="str">
            <v>Lastro de concreto impermeabilizado</v>
          </cell>
          <cell r="D935" t="str">
            <v>m³</v>
          </cell>
          <cell r="E935">
            <v>271.95</v>
          </cell>
          <cell r="F935">
            <v>254.25</v>
          </cell>
          <cell r="G935">
            <v>526.20000000000005</v>
          </cell>
        </row>
        <row r="936">
          <cell r="A936" t="str">
            <v>17.01.050</v>
          </cell>
          <cell r="C936" t="str">
            <v>Regularização de piso com nata de cimento</v>
          </cell>
          <cell r="D936" t="str">
            <v>m²</v>
          </cell>
          <cell r="E936">
            <v>2.73</v>
          </cell>
          <cell r="F936">
            <v>19.8</v>
          </cell>
          <cell r="G936">
            <v>22.53</v>
          </cell>
        </row>
        <row r="937">
          <cell r="A937" t="str">
            <v>17.01.060</v>
          </cell>
          <cell r="C937" t="str">
            <v>Regularização de piso com nata de cimento e bianco</v>
          </cell>
          <cell r="D937" t="str">
            <v>m²</v>
          </cell>
          <cell r="E937">
            <v>5.63</v>
          </cell>
          <cell r="F937">
            <v>19.440000000000001</v>
          </cell>
          <cell r="G937">
            <v>25.07</v>
          </cell>
        </row>
        <row r="938">
          <cell r="A938" t="str">
            <v>17.01.120</v>
          </cell>
          <cell r="C938" t="str">
            <v>Argamassa de cimento e areia traço 1:3, com adesivo acrílico</v>
          </cell>
          <cell r="D938" t="str">
            <v>m³</v>
          </cell>
          <cell r="E938">
            <v>820.6</v>
          </cell>
          <cell r="F938">
            <v>254.25</v>
          </cell>
          <cell r="G938">
            <v>1074.8499999999999</v>
          </cell>
        </row>
        <row r="939">
          <cell r="A939" t="str">
            <v>17.02</v>
          </cell>
          <cell r="B939" t="str">
            <v>Revestimento em argamassa</v>
          </cell>
        </row>
        <row r="940">
          <cell r="A940" t="str">
            <v>17.02.020</v>
          </cell>
          <cell r="C940" t="str">
            <v>Chapisco</v>
          </cell>
          <cell r="D940" t="str">
            <v>m²</v>
          </cell>
          <cell r="E940">
            <v>1.68</v>
          </cell>
          <cell r="F940">
            <v>3.77</v>
          </cell>
          <cell r="G940">
            <v>5.45</v>
          </cell>
        </row>
        <row r="941">
          <cell r="A941" t="str">
            <v>17.02.030</v>
          </cell>
          <cell r="C941" t="str">
            <v>Chapisco 1:4 com areia grossa</v>
          </cell>
          <cell r="D941" t="str">
            <v>m²</v>
          </cell>
          <cell r="E941">
            <v>1.04</v>
          </cell>
          <cell r="F941">
            <v>3.77</v>
          </cell>
          <cell r="G941">
            <v>4.8099999999999996</v>
          </cell>
        </row>
        <row r="942">
          <cell r="A942" t="str">
            <v>17.02.040</v>
          </cell>
          <cell r="C942" t="str">
            <v>Chapisco com bianco</v>
          </cell>
          <cell r="D942" t="str">
            <v>m²</v>
          </cell>
          <cell r="E942">
            <v>4.55</v>
          </cell>
          <cell r="F942">
            <v>3.77</v>
          </cell>
          <cell r="G942">
            <v>8.32</v>
          </cell>
        </row>
        <row r="943">
          <cell r="A943" t="str">
            <v>17.02.060</v>
          </cell>
          <cell r="C943" t="str">
            <v>Chapisco fino peneirado</v>
          </cell>
          <cell r="D943" t="str">
            <v>m²</v>
          </cell>
          <cell r="E943">
            <v>1.71</v>
          </cell>
          <cell r="F943">
            <v>5.5</v>
          </cell>
          <cell r="G943">
            <v>7.21</v>
          </cell>
        </row>
        <row r="944">
          <cell r="A944" t="str">
            <v>17.02.080</v>
          </cell>
          <cell r="C944" t="str">
            <v>Chapisco rústico com pedra britada nº 1</v>
          </cell>
          <cell r="D944" t="str">
            <v>m²</v>
          </cell>
          <cell r="E944">
            <v>2.84</v>
          </cell>
          <cell r="F944">
            <v>5.84</v>
          </cell>
          <cell r="G944">
            <v>8.68</v>
          </cell>
        </row>
        <row r="945">
          <cell r="A945" t="str">
            <v>17.02.120</v>
          </cell>
          <cell r="C945" t="str">
            <v>Emboço comum</v>
          </cell>
          <cell r="D945" t="str">
            <v>m²</v>
          </cell>
          <cell r="E945">
            <v>6.49</v>
          </cell>
          <cell r="F945">
            <v>10.36</v>
          </cell>
          <cell r="G945">
            <v>16.850000000000001</v>
          </cell>
        </row>
        <row r="946">
          <cell r="A946" t="str">
            <v>17.02.140</v>
          </cell>
          <cell r="C946" t="str">
            <v>Emboço desempenado com espuma de poliéster</v>
          </cell>
          <cell r="D946" t="str">
            <v>m²</v>
          </cell>
          <cell r="E946">
            <v>6.49</v>
          </cell>
          <cell r="F946">
            <v>14.27</v>
          </cell>
          <cell r="G946">
            <v>20.76</v>
          </cell>
        </row>
        <row r="947">
          <cell r="A947" t="str">
            <v>17.02.160</v>
          </cell>
          <cell r="C947" t="str">
            <v>Emboço desempenado com argamassa industrializada</v>
          </cell>
          <cell r="D947" t="str">
            <v>m²</v>
          </cell>
          <cell r="E947">
            <v>24.65</v>
          </cell>
          <cell r="F947">
            <v>8.92</v>
          </cell>
          <cell r="G947">
            <v>33.57</v>
          </cell>
        </row>
        <row r="948">
          <cell r="A948" t="str">
            <v>17.02.220</v>
          </cell>
          <cell r="C948" t="str">
            <v>Reboco</v>
          </cell>
          <cell r="D948" t="str">
            <v>m²</v>
          </cell>
          <cell r="E948">
            <v>1.35</v>
          </cell>
          <cell r="F948">
            <v>8.92</v>
          </cell>
          <cell r="G948">
            <v>10.27</v>
          </cell>
        </row>
        <row r="949">
          <cell r="A949" t="str">
            <v>17.02.260</v>
          </cell>
          <cell r="C949" t="str">
            <v>Barra lisa com acabamento em nata de cimento</v>
          </cell>
          <cell r="D949" t="str">
            <v>m²</v>
          </cell>
          <cell r="E949">
            <v>6.94</v>
          </cell>
          <cell r="F949">
            <v>23.19</v>
          </cell>
          <cell r="G949">
            <v>30.13</v>
          </cell>
        </row>
        <row r="950">
          <cell r="A950" t="str">
            <v>17.03</v>
          </cell>
          <cell r="B950" t="str">
            <v>Revestimento em cimentado</v>
          </cell>
        </row>
        <row r="951">
          <cell r="A951" t="str">
            <v>17.03.020</v>
          </cell>
          <cell r="C951" t="str">
            <v>Cimentado desempenado</v>
          </cell>
          <cell r="D951" t="str">
            <v>m²</v>
          </cell>
          <cell r="E951">
            <v>6.75</v>
          </cell>
          <cell r="F951">
            <v>19.62</v>
          </cell>
          <cell r="G951">
            <v>26.37</v>
          </cell>
        </row>
        <row r="952">
          <cell r="A952" t="str">
            <v>17.03.040</v>
          </cell>
          <cell r="C952" t="str">
            <v>Cimentado desempenado e alisado (queimado)</v>
          </cell>
          <cell r="D952" t="str">
            <v>m²</v>
          </cell>
          <cell r="E952">
            <v>7.25</v>
          </cell>
          <cell r="F952">
            <v>23.19</v>
          </cell>
          <cell r="G952">
            <v>30.44</v>
          </cell>
        </row>
        <row r="953">
          <cell r="A953" t="str">
            <v>17.03.060</v>
          </cell>
          <cell r="C953" t="str">
            <v>Cimentado desempenado e alisado com corante (queimado)</v>
          </cell>
          <cell r="D953" t="str">
            <v>m²</v>
          </cell>
          <cell r="E953">
            <v>21.41</v>
          </cell>
          <cell r="F953">
            <v>23.19</v>
          </cell>
          <cell r="G953">
            <v>44.6</v>
          </cell>
        </row>
        <row r="954">
          <cell r="A954" t="str">
            <v>17.03.080</v>
          </cell>
          <cell r="C954" t="str">
            <v>Cimentado semi-áspero</v>
          </cell>
          <cell r="D954" t="str">
            <v>m²</v>
          </cell>
          <cell r="E954">
            <v>6.75</v>
          </cell>
          <cell r="F954">
            <v>14.27</v>
          </cell>
          <cell r="G954">
            <v>21.02</v>
          </cell>
        </row>
        <row r="955">
          <cell r="A955" t="str">
            <v>17.03.100</v>
          </cell>
          <cell r="C955" t="str">
            <v>Cimentado áspero com caneluras</v>
          </cell>
          <cell r="D955" t="str">
            <v>m²</v>
          </cell>
          <cell r="E955">
            <v>6.75</v>
          </cell>
          <cell r="F955">
            <v>24.98</v>
          </cell>
          <cell r="G955">
            <v>31.73</v>
          </cell>
        </row>
        <row r="956">
          <cell r="A956" t="str">
            <v>17.03.200</v>
          </cell>
          <cell r="C956" t="str">
            <v>Degrau em cimentado</v>
          </cell>
          <cell r="D956" t="str">
            <v>m</v>
          </cell>
          <cell r="E956">
            <v>4.8499999999999996</v>
          </cell>
          <cell r="F956">
            <v>40.39</v>
          </cell>
          <cell r="G956">
            <v>45.24</v>
          </cell>
        </row>
        <row r="957">
          <cell r="A957" t="str">
            <v>17.03.300</v>
          </cell>
          <cell r="C957" t="str">
            <v>Rodapé em cimentado desempenado e alisado com altura 5 cm</v>
          </cell>
          <cell r="D957" t="str">
            <v>m</v>
          </cell>
          <cell r="E957">
            <v>0.92</v>
          </cell>
          <cell r="F957">
            <v>18.8</v>
          </cell>
          <cell r="G957">
            <v>19.72</v>
          </cell>
        </row>
        <row r="958">
          <cell r="A958" t="str">
            <v>17.03.310</v>
          </cell>
          <cell r="C958" t="str">
            <v>Rodapé em cimentado desempenado e alisado com altura 7 cm</v>
          </cell>
          <cell r="D958" t="str">
            <v>m</v>
          </cell>
          <cell r="E958">
            <v>1.05</v>
          </cell>
          <cell r="F958">
            <v>18.8</v>
          </cell>
          <cell r="G958">
            <v>19.850000000000001</v>
          </cell>
        </row>
        <row r="959">
          <cell r="A959" t="str">
            <v>17.03.320</v>
          </cell>
          <cell r="C959" t="str">
            <v>Rodapé em cimentado desempenado e alisado com altura 10 cm</v>
          </cell>
          <cell r="D959" t="str">
            <v>m</v>
          </cell>
          <cell r="E959">
            <v>1.23</v>
          </cell>
          <cell r="F959">
            <v>18.8</v>
          </cell>
          <cell r="G959">
            <v>20.03</v>
          </cell>
        </row>
        <row r="960">
          <cell r="A960" t="str">
            <v>17.03.330</v>
          </cell>
          <cell r="C960" t="str">
            <v>Rodapé em cimentado desempenado e alisado com altura 15 cm</v>
          </cell>
          <cell r="D960" t="str">
            <v>m</v>
          </cell>
          <cell r="E960">
            <v>1.55</v>
          </cell>
          <cell r="F960">
            <v>18.8</v>
          </cell>
          <cell r="G960">
            <v>20.350000000000001</v>
          </cell>
        </row>
        <row r="961">
          <cell r="A961" t="str">
            <v>17.04</v>
          </cell>
          <cell r="B961" t="str">
            <v>Revestimento em gesso</v>
          </cell>
        </row>
        <row r="962">
          <cell r="A962" t="str">
            <v>17.04.020</v>
          </cell>
          <cell r="C962" t="str">
            <v>Revestimento em gesso liso desempenado sobre emboço</v>
          </cell>
          <cell r="D962" t="str">
            <v>m²</v>
          </cell>
          <cell r="E962">
            <v>3.6</v>
          </cell>
          <cell r="F962">
            <v>11.85</v>
          </cell>
          <cell r="G962">
            <v>15.45</v>
          </cell>
        </row>
        <row r="963">
          <cell r="A963" t="str">
            <v>17.04.040</v>
          </cell>
          <cell r="C963" t="str">
            <v>Revestimento em gesso liso desempenado sobre bloco</v>
          </cell>
          <cell r="D963" t="str">
            <v>m²</v>
          </cell>
          <cell r="E963">
            <v>5.04</v>
          </cell>
          <cell r="F963">
            <v>11.85</v>
          </cell>
          <cell r="G963">
            <v>16.89</v>
          </cell>
        </row>
        <row r="964">
          <cell r="A964" t="str">
            <v>17.05</v>
          </cell>
          <cell r="B964" t="str">
            <v>Revestimento em concreto</v>
          </cell>
        </row>
        <row r="965">
          <cell r="A965" t="str">
            <v>17.05.020</v>
          </cell>
          <cell r="C965" t="str">
            <v>Piso com requadro em concreto simples sem controle de fck</v>
          </cell>
          <cell r="D965" t="str">
            <v>m³</v>
          </cell>
          <cell r="E965">
            <v>299.17</v>
          </cell>
          <cell r="F965">
            <v>342.36</v>
          </cell>
          <cell r="G965">
            <v>641.53</v>
          </cell>
        </row>
        <row r="966">
          <cell r="A966" t="str">
            <v>17.05.070</v>
          </cell>
          <cell r="C966" t="str">
            <v>Piso com requadro em concreto simples com controle de fck= 20 MPa</v>
          </cell>
          <cell r="D966" t="str">
            <v>m³</v>
          </cell>
          <cell r="E966">
            <v>346.06</v>
          </cell>
          <cell r="F966">
            <v>342.36</v>
          </cell>
          <cell r="G966">
            <v>688.42</v>
          </cell>
        </row>
        <row r="967">
          <cell r="A967" t="str">
            <v>17.05.100</v>
          </cell>
          <cell r="C967" t="str">
            <v>Piso com requadro em concreto simples com controle de fck= 25 MPa</v>
          </cell>
          <cell r="D967" t="str">
            <v>m³</v>
          </cell>
          <cell r="E967">
            <v>370.22</v>
          </cell>
          <cell r="F967">
            <v>342.36</v>
          </cell>
          <cell r="G967">
            <v>712.58</v>
          </cell>
        </row>
        <row r="968">
          <cell r="A968" t="str">
            <v>17.05.320</v>
          </cell>
          <cell r="C968" t="str">
            <v>Soleira em concreto simples</v>
          </cell>
          <cell r="D968" t="str">
            <v>m</v>
          </cell>
          <cell r="E968">
            <v>16.86</v>
          </cell>
          <cell r="F968">
            <v>39.78</v>
          </cell>
          <cell r="G968">
            <v>56.64</v>
          </cell>
        </row>
        <row r="969">
          <cell r="A969" t="str">
            <v>17.05.420</v>
          </cell>
          <cell r="C969" t="str">
            <v>Peitoril em concreto simples</v>
          </cell>
          <cell r="D969" t="str">
            <v>m</v>
          </cell>
          <cell r="E969">
            <v>8.24</v>
          </cell>
          <cell r="F969">
            <v>54.17</v>
          </cell>
          <cell r="G969">
            <v>62.41</v>
          </cell>
        </row>
        <row r="970">
          <cell r="A970" t="str">
            <v>17.10</v>
          </cell>
          <cell r="B970" t="str">
            <v>Revestimento em granilite fundido no local</v>
          </cell>
        </row>
        <row r="971">
          <cell r="A971" t="str">
            <v>17.10.020</v>
          </cell>
          <cell r="C971" t="str">
            <v>Piso em granilite moldado no local</v>
          </cell>
          <cell r="D971" t="str">
            <v>m²</v>
          </cell>
          <cell r="E971">
            <v>65.25</v>
          </cell>
          <cell r="F971">
            <v>6.44</v>
          </cell>
          <cell r="G971">
            <v>71.69</v>
          </cell>
        </row>
        <row r="972">
          <cell r="A972" t="str">
            <v>17.10.100</v>
          </cell>
          <cell r="C972" t="str">
            <v>Soleira em granilite moldado no local</v>
          </cell>
          <cell r="D972" t="str">
            <v>m</v>
          </cell>
          <cell r="E972">
            <v>37.229999999999997</v>
          </cell>
          <cell r="F972">
            <v>1.61</v>
          </cell>
          <cell r="G972">
            <v>38.840000000000003</v>
          </cell>
        </row>
        <row r="973">
          <cell r="A973" t="str">
            <v>17.10.120</v>
          </cell>
          <cell r="C973" t="str">
            <v>Degrau em granilite moldado no local</v>
          </cell>
          <cell r="D973" t="str">
            <v>m</v>
          </cell>
          <cell r="E973">
            <v>56.87</v>
          </cell>
          <cell r="F973">
            <v>1.93</v>
          </cell>
          <cell r="G973">
            <v>58.8</v>
          </cell>
        </row>
        <row r="974">
          <cell r="A974" t="str">
            <v>17.10.200</v>
          </cell>
          <cell r="C974" t="str">
            <v>Rodapé qualquer em granilite moldado no local até 10 cm</v>
          </cell>
          <cell r="D974" t="str">
            <v>m</v>
          </cell>
          <cell r="E974">
            <v>30.69</v>
          </cell>
          <cell r="F974">
            <v>3.22</v>
          </cell>
          <cell r="G974">
            <v>33.909999999999997</v>
          </cell>
        </row>
        <row r="975">
          <cell r="A975" t="str">
            <v>17.10.410</v>
          </cell>
          <cell r="C975" t="str">
            <v>Rodapé em placas pré-moldadas de granilite, acabamento encerado, até 10 cm</v>
          </cell>
          <cell r="D975" t="str">
            <v>m</v>
          </cell>
          <cell r="E975">
            <v>69.959999999999994</v>
          </cell>
          <cell r="F975">
            <v>0.39</v>
          </cell>
          <cell r="G975">
            <v>70.349999999999994</v>
          </cell>
        </row>
        <row r="976">
          <cell r="A976" t="str">
            <v>17.10.430</v>
          </cell>
          <cell r="C976" t="str">
            <v>Piso em placas de granilite, acabamento encerado</v>
          </cell>
          <cell r="D976" t="str">
            <v>m²</v>
          </cell>
          <cell r="E976">
            <v>147.97999999999999</v>
          </cell>
          <cell r="F976">
            <v>3.86</v>
          </cell>
          <cell r="G976">
            <v>151.84</v>
          </cell>
        </row>
        <row r="977">
          <cell r="A977" t="str">
            <v>17.12</v>
          </cell>
          <cell r="B977" t="str">
            <v>Revestimento industrial fundido no local</v>
          </cell>
        </row>
        <row r="978">
          <cell r="A978" t="str">
            <v>17.12.060</v>
          </cell>
          <cell r="C978" t="str">
            <v>Piso em alta resistência moldado no local 12 mm</v>
          </cell>
          <cell r="D978" t="str">
            <v>m²</v>
          </cell>
          <cell r="E978">
            <v>71.069999999999993</v>
          </cell>
          <cell r="F978">
            <v>6.44</v>
          </cell>
          <cell r="G978">
            <v>77.510000000000005</v>
          </cell>
        </row>
        <row r="979">
          <cell r="A979" t="str">
            <v>17.12.100</v>
          </cell>
          <cell r="C979" t="str">
            <v>Soleira em alta resistência moldada no local</v>
          </cell>
          <cell r="D979" t="str">
            <v>m</v>
          </cell>
          <cell r="E979">
            <v>32.369999999999997</v>
          </cell>
          <cell r="F979">
            <v>1.61</v>
          </cell>
          <cell r="G979">
            <v>33.979999999999997</v>
          </cell>
        </row>
        <row r="980">
          <cell r="A980" t="str">
            <v>17.12.120</v>
          </cell>
          <cell r="C980" t="str">
            <v>Degrau em alta resistência 8 mm</v>
          </cell>
          <cell r="D980" t="str">
            <v>m</v>
          </cell>
          <cell r="E980">
            <v>58.94</v>
          </cell>
          <cell r="F980">
            <v>1.93</v>
          </cell>
          <cell r="G980">
            <v>60.87</v>
          </cell>
        </row>
        <row r="981">
          <cell r="A981" t="str">
            <v>17.12.140</v>
          </cell>
          <cell r="C981" t="str">
            <v>Degrau em alta resistência 12 mm</v>
          </cell>
          <cell r="D981" t="str">
            <v>m</v>
          </cell>
          <cell r="E981">
            <v>65.61</v>
          </cell>
          <cell r="F981">
            <v>1.93</v>
          </cell>
          <cell r="G981">
            <v>67.540000000000006</v>
          </cell>
        </row>
        <row r="982">
          <cell r="A982" t="str">
            <v>17.12.240</v>
          </cell>
          <cell r="C982" t="str">
            <v>Rodapé qualquer em alta resistência moldado no local até 10 cm</v>
          </cell>
          <cell r="D982" t="str">
            <v>m</v>
          </cell>
          <cell r="E982">
            <v>35.25</v>
          </cell>
          <cell r="F982">
            <v>3.22</v>
          </cell>
          <cell r="G982">
            <v>38.47</v>
          </cell>
        </row>
        <row r="983">
          <cell r="A983" t="str">
            <v>17.20</v>
          </cell>
          <cell r="B983" t="str">
            <v>Revestimento especial fundido no local</v>
          </cell>
        </row>
        <row r="984">
          <cell r="A984" t="str">
            <v>17.20.020</v>
          </cell>
          <cell r="C984" t="str">
            <v>Massa raspada</v>
          </cell>
          <cell r="D984" t="str">
            <v>m²</v>
          </cell>
          <cell r="E984">
            <v>45.64</v>
          </cell>
          <cell r="F984">
            <v>45.22</v>
          </cell>
          <cell r="G984">
            <v>90.86</v>
          </cell>
        </row>
        <row r="985">
          <cell r="A985" t="str">
            <v>17.20.040</v>
          </cell>
          <cell r="C985" t="str">
            <v>Revestimento em granito lavado tipo Fulget uso externo, em faixas até 40 cm</v>
          </cell>
          <cell r="D985" t="str">
            <v>m</v>
          </cell>
          <cell r="E985">
            <v>55.27</v>
          </cell>
          <cell r="F985">
            <v>16.09</v>
          </cell>
          <cell r="G985">
            <v>71.36</v>
          </cell>
        </row>
        <row r="986">
          <cell r="A986" t="str">
            <v>17.20.050</v>
          </cell>
          <cell r="C986" t="str">
            <v>Friso para junta de dilatação em revestimento de granito lavado tipo Fulget</v>
          </cell>
          <cell r="D986" t="str">
            <v>m</v>
          </cell>
          <cell r="E986">
            <v>8.74</v>
          </cell>
          <cell r="F986">
            <v>0</v>
          </cell>
          <cell r="G986">
            <v>8.74</v>
          </cell>
        </row>
        <row r="987">
          <cell r="A987" t="str">
            <v>17.20.060</v>
          </cell>
          <cell r="C987" t="str">
            <v>Revestimento em granito lavado tipo Fulget uso externo</v>
          </cell>
          <cell r="D987" t="str">
            <v>m²</v>
          </cell>
          <cell r="E987">
            <v>106.76</v>
          </cell>
          <cell r="F987">
            <v>16.09</v>
          </cell>
          <cell r="G987">
            <v>122.85</v>
          </cell>
        </row>
        <row r="988">
          <cell r="A988" t="str">
            <v>17.20.140</v>
          </cell>
          <cell r="C988" t="str">
            <v>Revestimento texturizado acrílico com microagregados minerais</v>
          </cell>
          <cell r="D988" t="str">
            <v>m²</v>
          </cell>
          <cell r="E988">
            <v>8.17</v>
          </cell>
          <cell r="F988">
            <v>15.75</v>
          </cell>
          <cell r="G988">
            <v>23.92</v>
          </cell>
        </row>
        <row r="989">
          <cell r="A989" t="str">
            <v>17.40</v>
          </cell>
          <cell r="B989" t="str">
            <v>Reparos e conservações em massa e concreto - GRUPO 17</v>
          </cell>
        </row>
        <row r="990">
          <cell r="A990" t="str">
            <v>17.40.010</v>
          </cell>
          <cell r="C990" t="str">
            <v>Reparos em piso de granilite - estucamento e polimento</v>
          </cell>
          <cell r="D990" t="str">
            <v>m²</v>
          </cell>
          <cell r="E990">
            <v>31.73</v>
          </cell>
          <cell r="F990">
            <v>0</v>
          </cell>
          <cell r="G990">
            <v>31.73</v>
          </cell>
        </row>
        <row r="991">
          <cell r="A991" t="str">
            <v>17.40.020</v>
          </cell>
          <cell r="C991" t="str">
            <v>Reparos em pisos de alta resistência fundidos no local - estucamento e polimento</v>
          </cell>
          <cell r="D991" t="str">
            <v>m²</v>
          </cell>
          <cell r="E991">
            <v>29.78</v>
          </cell>
          <cell r="F991">
            <v>0</v>
          </cell>
          <cell r="G991">
            <v>29.78</v>
          </cell>
        </row>
        <row r="992">
          <cell r="A992" t="str">
            <v>17.40.030</v>
          </cell>
          <cell r="C992" t="str">
            <v>Reparos em degrau e espelho de granilite - estucamento e polimento</v>
          </cell>
          <cell r="D992" t="str">
            <v>m</v>
          </cell>
          <cell r="E992">
            <v>27.91</v>
          </cell>
          <cell r="F992">
            <v>0</v>
          </cell>
          <cell r="G992">
            <v>27.91</v>
          </cell>
        </row>
        <row r="993">
          <cell r="A993" t="str">
            <v>17.40.070</v>
          </cell>
          <cell r="C993" t="str">
            <v>Reparos em rodapé de granilite - estucamento e polimento</v>
          </cell>
          <cell r="D993" t="str">
            <v>m</v>
          </cell>
          <cell r="E993">
            <v>22.8</v>
          </cell>
          <cell r="F993">
            <v>0</v>
          </cell>
          <cell r="G993">
            <v>22.8</v>
          </cell>
        </row>
        <row r="994">
          <cell r="A994" t="str">
            <v>17.40.110</v>
          </cell>
          <cell r="C994" t="str">
            <v>Faixa antiderrapante definitiva para degraus, soleiras, patamares ou pisos</v>
          </cell>
          <cell r="D994" t="str">
            <v>m</v>
          </cell>
          <cell r="E994">
            <v>0</v>
          </cell>
          <cell r="F994">
            <v>35.67</v>
          </cell>
          <cell r="G994">
            <v>35.67</v>
          </cell>
        </row>
        <row r="995">
          <cell r="A995" t="str">
            <v>17.40.150</v>
          </cell>
          <cell r="C995" t="str">
            <v>Resina acrílica para piso de granilite</v>
          </cell>
          <cell r="D995" t="str">
            <v>m²</v>
          </cell>
          <cell r="E995">
            <v>6.49</v>
          </cell>
          <cell r="F995">
            <v>16.53</v>
          </cell>
          <cell r="G995">
            <v>23.02</v>
          </cell>
        </row>
        <row r="996">
          <cell r="A996" t="str">
            <v>17.40.160</v>
          </cell>
          <cell r="C996" t="str">
            <v>Resina epóxi para piso de granilite</v>
          </cell>
          <cell r="D996" t="str">
            <v>m²</v>
          </cell>
          <cell r="E996">
            <v>11.84</v>
          </cell>
          <cell r="F996">
            <v>16.53</v>
          </cell>
          <cell r="G996">
            <v>28.37</v>
          </cell>
        </row>
        <row r="997">
          <cell r="A997" t="str">
            <v>17.40.180</v>
          </cell>
          <cell r="C997" t="str">
            <v>Resina acrílica para degrau de granilite</v>
          </cell>
          <cell r="D997" t="str">
            <v>m</v>
          </cell>
          <cell r="E997">
            <v>3.46</v>
          </cell>
          <cell r="F997">
            <v>8.6300000000000008</v>
          </cell>
          <cell r="G997">
            <v>12.09</v>
          </cell>
        </row>
        <row r="998">
          <cell r="A998" t="str">
            <v>17.40.190</v>
          </cell>
          <cell r="C998" t="str">
            <v>Resina epóxi para degrau de granilite</v>
          </cell>
          <cell r="D998" t="str">
            <v>m</v>
          </cell>
          <cell r="E998">
            <v>6.32</v>
          </cell>
          <cell r="F998">
            <v>8.6300000000000008</v>
          </cell>
          <cell r="G998">
            <v>14.95</v>
          </cell>
        </row>
        <row r="999">
          <cell r="A999" t="str">
            <v>18</v>
          </cell>
          <cell r="B999" t="str">
            <v>REVESTIMENTO CERÂMICO</v>
          </cell>
        </row>
        <row r="1000">
          <cell r="A1000" t="str">
            <v>18.05</v>
          </cell>
          <cell r="B1000" t="str">
            <v>Plaqueta laminada para revestimento</v>
          </cell>
        </row>
        <row r="1001">
          <cell r="A1001" t="str">
            <v>18.05.020</v>
          </cell>
          <cell r="C1001" t="str">
            <v>Revestimento em plaqueta laminada, para área interna e externa, sem rejunte</v>
          </cell>
          <cell r="D1001" t="str">
            <v>m²</v>
          </cell>
          <cell r="E1001">
            <v>36.32</v>
          </cell>
          <cell r="F1001">
            <v>10.27</v>
          </cell>
          <cell r="G1001">
            <v>46.59</v>
          </cell>
        </row>
        <row r="1002">
          <cell r="A1002" t="str">
            <v>18.06</v>
          </cell>
          <cell r="B1002" t="str">
            <v>Placa cerâmica esmaltada prensada</v>
          </cell>
        </row>
        <row r="1003">
          <cell r="A1003" t="str">
            <v>18.06.102</v>
          </cell>
          <cell r="C1003" t="str">
            <v>Placa cerâmica esmaltada PEI-5 para área interna, grupo de absorção BIIb, resistência química B, assentado com argamassa colante industrializada</v>
          </cell>
          <cell r="D1003" t="str">
            <v>m²</v>
          </cell>
          <cell r="E1003">
            <v>24.7</v>
          </cell>
          <cell r="F1003">
            <v>12.16</v>
          </cell>
          <cell r="G1003">
            <v>36.86</v>
          </cell>
        </row>
        <row r="1004">
          <cell r="A1004" t="str">
            <v>18.06.103</v>
          </cell>
          <cell r="C1004" t="str">
            <v>Rodapé em placa cerâmica esmaltada PEI-5 para área interna, grupo de absorção BIIb, resistência química B, assentado com argamassa colante industrializada</v>
          </cell>
          <cell r="D1004" t="str">
            <v>m</v>
          </cell>
          <cell r="E1004">
            <v>4.08</v>
          </cell>
          <cell r="F1004">
            <v>0.97</v>
          </cell>
          <cell r="G1004">
            <v>5.05</v>
          </cell>
        </row>
        <row r="1005">
          <cell r="A1005" t="str">
            <v>18.06.142</v>
          </cell>
          <cell r="C1005" t="str">
            <v>Placa cerâmica esmaltada antiderrapante PEI-5 para área interna com saída para o exterior, grupo de absorção BIIa, resistência química A, assentado com argamassa colante industrializada</v>
          </cell>
          <cell r="D1005" t="str">
            <v>m²</v>
          </cell>
          <cell r="E1005">
            <v>36.04</v>
          </cell>
          <cell r="F1005">
            <v>12.16</v>
          </cell>
          <cell r="G1005">
            <v>48.2</v>
          </cell>
        </row>
        <row r="1006">
          <cell r="A1006" t="str">
            <v>18.06.143</v>
          </cell>
          <cell r="C1006" t="str">
            <v>Rodapé em placa cerâmica esmaltada antiderrapante PEI-5 para área interna com saída para o exterior, grupo de absorção BIIa, resistência química A, assentado com argamassa colante industrializada</v>
          </cell>
          <cell r="D1006" t="str">
            <v>m</v>
          </cell>
          <cell r="E1006">
            <v>5.88</v>
          </cell>
          <cell r="F1006">
            <v>0.97</v>
          </cell>
          <cell r="G1006">
            <v>6.85</v>
          </cell>
        </row>
        <row r="1007">
          <cell r="A1007" t="str">
            <v>18.06.182</v>
          </cell>
          <cell r="C1007" t="str">
            <v>Placa cerâmica esmaltada rústica PEI-5 para área interna com saída para o exterior, grupo de absorção BIIb, resistência química B, assentado com argamassa colante industrializada</v>
          </cell>
          <cell r="D1007" t="str">
            <v>m²</v>
          </cell>
          <cell r="E1007">
            <v>27.94</v>
          </cell>
          <cell r="F1007">
            <v>12.16</v>
          </cell>
          <cell r="G1007">
            <v>40.1</v>
          </cell>
        </row>
        <row r="1008">
          <cell r="A1008" t="str">
            <v>18.06.183</v>
          </cell>
          <cell r="C1008" t="str">
            <v>Rodapé em placa cerâmica esmaltada rústica PEI-5 para área interna com saída para o exterior, grupo de absorção BIIb, resistência química B, assentado com argamassa colante industrializada</v>
          </cell>
          <cell r="D1008" t="str">
            <v>m</v>
          </cell>
          <cell r="E1008">
            <v>4.49</v>
          </cell>
          <cell r="F1008">
            <v>0.97</v>
          </cell>
          <cell r="G1008">
            <v>5.46</v>
          </cell>
        </row>
        <row r="1009">
          <cell r="A1009" t="str">
            <v>18.06.350</v>
          </cell>
          <cell r="C1009" t="str">
            <v>Assentamento de pisos e revestimentos cerâmicos com argamassa mista</v>
          </cell>
          <cell r="D1009" t="str">
            <v>m²</v>
          </cell>
          <cell r="E1009">
            <v>8.3699999999999992</v>
          </cell>
          <cell r="F1009">
            <v>51.09</v>
          </cell>
          <cell r="G1009">
            <v>59.46</v>
          </cell>
        </row>
        <row r="1010">
          <cell r="A1010" t="str">
            <v>18.06.400</v>
          </cell>
          <cell r="C1010" t="str">
            <v>Rejuntamento em placas cerâmicas com cimento branco, juntas acima de 3 até 5 mm</v>
          </cell>
          <cell r="D1010" t="str">
            <v>m²</v>
          </cell>
          <cell r="E1010">
            <v>0.73</v>
          </cell>
          <cell r="F1010">
            <v>8.1199999999999992</v>
          </cell>
          <cell r="G1010">
            <v>8.85</v>
          </cell>
        </row>
        <row r="1011">
          <cell r="A1011" t="str">
            <v>18.06.410</v>
          </cell>
          <cell r="C1011" t="str">
            <v>Rejuntamento em placas cerâmicas com argamassa industrializada para rejunte, juntas acima de 3 até 5 mm</v>
          </cell>
          <cell r="D1011" t="str">
            <v>m²</v>
          </cell>
          <cell r="E1011">
            <v>1.67</v>
          </cell>
          <cell r="F1011">
            <v>8.1199999999999992</v>
          </cell>
          <cell r="G1011">
            <v>9.7899999999999991</v>
          </cell>
        </row>
        <row r="1012">
          <cell r="A1012" t="str">
            <v>18.06.420</v>
          </cell>
          <cell r="C1012" t="str">
            <v>Rejuntamento em placas cerâmicas com cimento branco, juntas acima de 5 até 10 mm</v>
          </cell>
          <cell r="D1012" t="str">
            <v>m²</v>
          </cell>
          <cell r="E1012">
            <v>1.45</v>
          </cell>
          <cell r="F1012">
            <v>8.1199999999999992</v>
          </cell>
          <cell r="G1012">
            <v>9.57</v>
          </cell>
        </row>
        <row r="1013">
          <cell r="A1013" t="str">
            <v>18.06.430</v>
          </cell>
          <cell r="C1013" t="str">
            <v>Rejuntamento em placas cerâmicas com argamassa industrializada para rejunte, juntas acima de 5 até 10 mm</v>
          </cell>
          <cell r="D1013" t="str">
            <v>m²</v>
          </cell>
          <cell r="E1013">
            <v>4.18</v>
          </cell>
          <cell r="F1013">
            <v>8.1199999999999992</v>
          </cell>
          <cell r="G1013">
            <v>12.3</v>
          </cell>
        </row>
        <row r="1014">
          <cell r="A1014" t="str">
            <v>18.06.500</v>
          </cell>
          <cell r="C1014" t="str">
            <v>Rejuntamento de rodapé em placas cerâmicas com cimento branco, altura até 10 cm, juntas acima de 3 até 5 mm</v>
          </cell>
          <cell r="D1014" t="str">
            <v>m</v>
          </cell>
          <cell r="E1014">
            <v>7.0000000000000007E-2</v>
          </cell>
          <cell r="F1014">
            <v>0.91</v>
          </cell>
          <cell r="G1014">
            <v>0.98</v>
          </cell>
        </row>
        <row r="1015">
          <cell r="A1015" t="str">
            <v>18.06.510</v>
          </cell>
          <cell r="C1015" t="str">
            <v>Rejuntamento de rodapé em placas cerâmicas com argamassa industrializada para rejunte, altura até 10 cm, juntas acima de 3 até 5 mm</v>
          </cell>
          <cell r="D1015" t="str">
            <v>m</v>
          </cell>
          <cell r="E1015">
            <v>0.17</v>
          </cell>
          <cell r="F1015">
            <v>0.91</v>
          </cell>
          <cell r="G1015">
            <v>1.08</v>
          </cell>
        </row>
        <row r="1016">
          <cell r="A1016" t="str">
            <v>18.06.520</v>
          </cell>
          <cell r="C1016" t="str">
            <v>Rejuntamento de rodapé em placas cerâmicas com cimento branco, altura até 10 cm, juntas acima de 5 até 10 mm</v>
          </cell>
          <cell r="D1016" t="str">
            <v>m</v>
          </cell>
          <cell r="E1016">
            <v>0.15</v>
          </cell>
          <cell r="F1016">
            <v>0.91</v>
          </cell>
          <cell r="G1016">
            <v>1.06</v>
          </cell>
        </row>
        <row r="1017">
          <cell r="A1017" t="str">
            <v>18.06.530</v>
          </cell>
          <cell r="C1017" t="str">
            <v>Rejuntamento de rodapé em placas cerâmicas com argamassa industrializada para rejunte, altura até 10 cm, juntas acima de 5 até 10 mm</v>
          </cell>
          <cell r="D1017" t="str">
            <v>m</v>
          </cell>
          <cell r="E1017">
            <v>0.42</v>
          </cell>
          <cell r="F1017">
            <v>0.91</v>
          </cell>
          <cell r="G1017">
            <v>1.33</v>
          </cell>
        </row>
        <row r="1018">
          <cell r="A1018" t="str">
            <v>18.07</v>
          </cell>
          <cell r="B1018" t="str">
            <v>Placa cerâmica não esmaltada extrudada</v>
          </cell>
        </row>
        <row r="1019">
          <cell r="A1019" t="str">
            <v>18.07.020</v>
          </cell>
          <cell r="C1019" t="str">
            <v>Placa cerâmica não esmaltada extrudada de alta resistência química e mecânica, espessura de 9 mm, uso industrial, assentado com argamassa química bicomponente</v>
          </cell>
          <cell r="D1019" t="str">
            <v>m²</v>
          </cell>
          <cell r="E1019">
            <v>93.35</v>
          </cell>
          <cell r="F1019">
            <v>12.16</v>
          </cell>
          <cell r="G1019">
            <v>105.51</v>
          </cell>
        </row>
        <row r="1020">
          <cell r="A1020" t="str">
            <v>18.07.021</v>
          </cell>
          <cell r="C1020" t="str">
            <v>Placa cerâmica não esmaltada extrudada de alta resistência química e mecânica, espessura de 9 mm, uso industrial, assentado com argamassa colante industrial</v>
          </cell>
          <cell r="D1020" t="str">
            <v>m²</v>
          </cell>
          <cell r="E1020">
            <v>122.56</v>
          </cell>
          <cell r="F1020">
            <v>12.16</v>
          </cell>
          <cell r="G1020">
            <v>134.72</v>
          </cell>
        </row>
        <row r="1021">
          <cell r="A1021" t="str">
            <v>18.07.040</v>
          </cell>
          <cell r="C1021" t="str">
            <v>Placa cerâmica não esmaltada extrudada de alta resistência química e mecânica, espessura de 14 mm, uso industrial, assentado com argamassa química bicomponente</v>
          </cell>
          <cell r="D1021" t="str">
            <v>m²</v>
          </cell>
          <cell r="E1021">
            <v>158.88</v>
          </cell>
          <cell r="F1021">
            <v>12.16</v>
          </cell>
          <cell r="G1021">
            <v>171.04</v>
          </cell>
        </row>
        <row r="1022">
          <cell r="A1022" t="str">
            <v>18.07.080</v>
          </cell>
          <cell r="C1022" t="str">
            <v>Rodapé em placa cerâmica não esmaltada extrudada de alta resistência química e mecânica, altura de 10 cm, uso industrial, assentado com argamassa química bicomponente</v>
          </cell>
          <cell r="D1022" t="str">
            <v>m</v>
          </cell>
          <cell r="E1022">
            <v>33.79</v>
          </cell>
          <cell r="F1022">
            <v>1.22</v>
          </cell>
          <cell r="G1022">
            <v>35.01</v>
          </cell>
        </row>
        <row r="1023">
          <cell r="A1023" t="str">
            <v>18.07.160</v>
          </cell>
          <cell r="C1023" t="str">
            <v>Placa cerâmica não esmaltada extrudada para área com altas temperaturas, de alta resistência química e mecânica, espessura mínima de 13 mm, uso industrial e cozinhas profissionais, assentado com argamassa industrializada</v>
          </cell>
          <cell r="D1023" t="str">
            <v>m²</v>
          </cell>
          <cell r="E1023">
            <v>209.95</v>
          </cell>
          <cell r="F1023">
            <v>12.16</v>
          </cell>
          <cell r="G1023">
            <v>222.11</v>
          </cell>
        </row>
        <row r="1024">
          <cell r="A1024" t="str">
            <v>18.07.170</v>
          </cell>
          <cell r="C1024" t="str">
            <v>Rodapé em placa cerâmica não esmaltada extrudada para área com altas temperaturas, de alta resistência química e mecânica, altura de 10cm, uso industrial e cozinhas profissionais, assentado com argamassa industrializada</v>
          </cell>
          <cell r="D1024" t="str">
            <v>m</v>
          </cell>
          <cell r="E1024">
            <v>39.6</v>
          </cell>
          <cell r="F1024">
            <v>1.22</v>
          </cell>
          <cell r="G1024">
            <v>40.82</v>
          </cell>
        </row>
        <row r="1025">
          <cell r="A1025" t="str">
            <v>18.07.200</v>
          </cell>
          <cell r="C1025" t="str">
            <v>Rejuntamento em placa cerâmica extrudada antiácida de 9 mm, com argamassa industrializada bicomponente à base de resina furânica, juntas acima de 3 até 6 mm</v>
          </cell>
          <cell r="D1025" t="str">
            <v>m²</v>
          </cell>
          <cell r="E1025">
            <v>27.28</v>
          </cell>
          <cell r="F1025">
            <v>8.1199999999999992</v>
          </cell>
          <cell r="G1025">
            <v>35.4</v>
          </cell>
        </row>
        <row r="1026">
          <cell r="A1026" t="str">
            <v>18.07.210</v>
          </cell>
          <cell r="C1026" t="str">
            <v>Rejuntamento de placa cerâmica extrudada de 9 mm, com argamassa sintética industrializada tricomponente à base de resina epóxi, juntas acima de 3 até 6 mm</v>
          </cell>
          <cell r="D1026" t="str">
            <v>m²</v>
          </cell>
          <cell r="E1026">
            <v>21.71</v>
          </cell>
          <cell r="F1026">
            <v>8.1199999999999992</v>
          </cell>
          <cell r="G1026">
            <v>29.83</v>
          </cell>
        </row>
        <row r="1027">
          <cell r="A1027" t="str">
            <v>18.07.220</v>
          </cell>
          <cell r="C1027" t="str">
            <v>Rejuntamento em placa cerâmica extrudada antiácida, espessura de 14 mm, com argamassa industrializada bicomponente, à base de resina furânica, juntas acima de 3 até 6 mm</v>
          </cell>
          <cell r="D1027" t="str">
            <v>m²</v>
          </cell>
          <cell r="E1027">
            <v>45.46</v>
          </cell>
          <cell r="F1027">
            <v>8.1199999999999992</v>
          </cell>
          <cell r="G1027">
            <v>53.58</v>
          </cell>
        </row>
        <row r="1028">
          <cell r="A1028" t="str">
            <v>18.07.230</v>
          </cell>
          <cell r="C1028" t="str">
            <v>Rejuntamento em placa cerâmica extrudada antiácida de 14 mm, com argamassa sintética industrializada tricomponente, à base de resina epóxi, juntas de 3 até 6 mm</v>
          </cell>
          <cell r="D1028" t="str">
            <v>m²</v>
          </cell>
          <cell r="E1028">
            <v>36.18</v>
          </cell>
          <cell r="F1028">
            <v>8.1199999999999992</v>
          </cell>
          <cell r="G1028">
            <v>44.3</v>
          </cell>
        </row>
        <row r="1029">
          <cell r="A1029" t="str">
            <v>18.07.250</v>
          </cell>
          <cell r="C1029" t="str">
            <v>Rejuntamento em placa cerâmica extrudada antiácida, com argamassa industrializada anticorrosiva bicomponente à base de bauxita, para área de altas temperaturas, juntas acima de 3 até 6mm</v>
          </cell>
          <cell r="D1029" t="str">
            <v>m²</v>
          </cell>
          <cell r="E1029">
            <v>29.3</v>
          </cell>
          <cell r="F1029">
            <v>8.1199999999999992</v>
          </cell>
          <cell r="G1029">
            <v>37.42</v>
          </cell>
        </row>
        <row r="1030">
          <cell r="A1030" t="str">
            <v>18.07.300</v>
          </cell>
          <cell r="C1030" t="str">
            <v>Rejuntamento de rodapé em placa cerâmica extrudada antiácida de 9 mm, com argamassa industrializada bicomponente à base de resina furânica, juntas acima de 3 até 6 mm</v>
          </cell>
          <cell r="D1030" t="str">
            <v>m</v>
          </cell>
          <cell r="E1030">
            <v>2.73</v>
          </cell>
          <cell r="F1030">
            <v>0.81</v>
          </cell>
          <cell r="G1030">
            <v>3.54</v>
          </cell>
        </row>
        <row r="1031">
          <cell r="A1031" t="str">
            <v>18.07.310</v>
          </cell>
          <cell r="C1031" t="str">
            <v>Rejuntamento de rodapé em placa cerâmica extrudada antiácida de 9 mm, com argamassa sintética  industrializada tricomponente à base de resina epóxi, juntas acima de 3 até 6 mm</v>
          </cell>
          <cell r="D1031" t="str">
            <v>m</v>
          </cell>
          <cell r="E1031">
            <v>2.17</v>
          </cell>
          <cell r="F1031">
            <v>0.81</v>
          </cell>
          <cell r="G1031">
            <v>2.98</v>
          </cell>
        </row>
        <row r="1032">
          <cell r="A1032" t="str">
            <v>18.08</v>
          </cell>
          <cell r="B1032" t="str">
            <v>Revestimento em porcelanato</v>
          </cell>
        </row>
        <row r="1033">
          <cell r="A1033" t="str">
            <v>18.08.032</v>
          </cell>
          <cell r="C1033" t="str">
            <v>Revestimento em porcelanato esmaltado antiderrapante para área externa e ambiente com alto tráfego, grupo de absorção BIa, assentado com argamassa colante industrializada, rejuntado</v>
          </cell>
          <cell r="D1033" t="str">
            <v>m²</v>
          </cell>
          <cell r="E1033">
            <v>71.05</v>
          </cell>
          <cell r="F1033">
            <v>32.11</v>
          </cell>
          <cell r="G1033">
            <v>103.16</v>
          </cell>
        </row>
        <row r="1034">
          <cell r="A1034" t="str">
            <v>18.08.042</v>
          </cell>
          <cell r="C1034" t="str">
            <v>Rodapé em porcelanato esmaltado antiderrapante para área externa e ambiente com alto tráfego, grupo de absorção BIa, assentado com argamassa colante industrializada, rejuntado</v>
          </cell>
          <cell r="D1034" t="str">
            <v>m</v>
          </cell>
          <cell r="E1034">
            <v>12.65</v>
          </cell>
          <cell r="F1034">
            <v>8.92</v>
          </cell>
          <cell r="G1034">
            <v>21.57</v>
          </cell>
        </row>
        <row r="1035">
          <cell r="A1035" t="str">
            <v>18.08.062</v>
          </cell>
          <cell r="C1035" t="str">
            <v>Revestimento em porcelanato esmaltado polido para área interna e ambiente com tráfego médio, grupo de absorção BIa, assentado com argamassa colante industrializada, rejuntado</v>
          </cell>
          <cell r="D1035" t="str">
            <v>m²</v>
          </cell>
          <cell r="E1035">
            <v>136.02000000000001</v>
          </cell>
          <cell r="F1035">
            <v>32.11</v>
          </cell>
          <cell r="G1035">
            <v>168.13</v>
          </cell>
        </row>
        <row r="1036">
          <cell r="A1036" t="str">
            <v>18.08.072</v>
          </cell>
          <cell r="C1036" t="str">
            <v>Rodapé em porcelanato esmaltado polido para área interna e ambiente com tráfego médio, grupo de absorção BIa, assentado com argamassa colante industrializada, rejuntado</v>
          </cell>
          <cell r="D1036" t="str">
            <v>m</v>
          </cell>
          <cell r="E1036">
            <v>23.96</v>
          </cell>
          <cell r="F1036">
            <v>8.92</v>
          </cell>
          <cell r="G1036">
            <v>32.880000000000003</v>
          </cell>
        </row>
        <row r="1037">
          <cell r="A1037" t="str">
            <v>18.08.090</v>
          </cell>
          <cell r="C1037" t="str">
            <v>Revestimento em porcelanato esmaltado acetinado para área interna e ambiente com acesso ao exterior, grupo de absorção BIa, resistência química B, assentado com argamassa colante industrializada, rejuntado</v>
          </cell>
          <cell r="D1037" t="str">
            <v>m²</v>
          </cell>
          <cell r="E1037">
            <v>62.9</v>
          </cell>
          <cell r="F1037">
            <v>32.11</v>
          </cell>
          <cell r="G1037">
            <v>95.01</v>
          </cell>
        </row>
        <row r="1038">
          <cell r="A1038" t="str">
            <v>18.08.100</v>
          </cell>
          <cell r="C1038" t="str">
            <v>Rodapé em porcelanato esmaltado acetinado para área interna e ambiente com acesso ao exterior, grupo de absorção BIa, resistência química B, assentado com argamassa colante industrializada, rejuntado</v>
          </cell>
          <cell r="D1038" t="str">
            <v>m</v>
          </cell>
          <cell r="E1038">
            <v>11.23</v>
          </cell>
          <cell r="F1038">
            <v>8.92</v>
          </cell>
          <cell r="G1038">
            <v>20.149999999999999</v>
          </cell>
        </row>
        <row r="1039">
          <cell r="A1039" t="str">
            <v>18.08.110</v>
          </cell>
          <cell r="C1039" t="str">
            <v>Revestimento em porcelanato técnico antiderrapante para área externa, grupo de absorção BIa, assentado com argamassa colante industrializada, rejuntado</v>
          </cell>
          <cell r="D1039" t="str">
            <v>m²</v>
          </cell>
          <cell r="E1039">
            <v>129.47999999999999</v>
          </cell>
          <cell r="F1039">
            <v>32.11</v>
          </cell>
          <cell r="G1039">
            <v>161.59</v>
          </cell>
        </row>
        <row r="1040">
          <cell r="A1040" t="str">
            <v>18.08.120</v>
          </cell>
          <cell r="C1040" t="str">
            <v>Rodapé em porcelanato técnico antiderrapante para área interna, grupo de absorção BIa, assentado com argamassa colante industrializada, rejuntado</v>
          </cell>
          <cell r="D1040" t="str">
            <v>m</v>
          </cell>
          <cell r="E1040">
            <v>23.01</v>
          </cell>
          <cell r="F1040">
            <v>8.92</v>
          </cell>
          <cell r="G1040">
            <v>31.93</v>
          </cell>
        </row>
        <row r="1041">
          <cell r="A1041" t="str">
            <v>18.08.152</v>
          </cell>
          <cell r="C1041" t="str">
            <v>Revestimento em porcelanato técnico natural para área interna e ambiente com acesso ao exterior, grupo de absorção BIa, assentado com argamassa colante industrializada, rejuntado</v>
          </cell>
          <cell r="D1041" t="str">
            <v>m²</v>
          </cell>
          <cell r="E1041">
            <v>101.91</v>
          </cell>
          <cell r="F1041">
            <v>32.11</v>
          </cell>
          <cell r="G1041">
            <v>134.02000000000001</v>
          </cell>
        </row>
        <row r="1042">
          <cell r="A1042" t="str">
            <v>18.08.162</v>
          </cell>
          <cell r="C1042" t="str">
            <v>Rodapé em porcelanato técnico natural, para área interna e ambiente com acesso ao exterior, grupo de absorção BIa, assentado com argamassa colante industrializada, rejuntado</v>
          </cell>
          <cell r="D1042" t="str">
            <v>m</v>
          </cell>
          <cell r="E1042">
            <v>18.21</v>
          </cell>
          <cell r="F1042">
            <v>8.92</v>
          </cell>
          <cell r="G1042">
            <v>27.13</v>
          </cell>
        </row>
        <row r="1043">
          <cell r="A1043" t="str">
            <v>18.08.170</v>
          </cell>
          <cell r="C1043" t="str">
            <v>Revestimento em porcelanato técnico polido para área interna e ambiente de médio tráfego, grupo de absorção BIa, coeficiente de atrito I, assentado com argamassa colante industrializada, rejuntado</v>
          </cell>
          <cell r="D1043" t="str">
            <v>m²</v>
          </cell>
          <cell r="E1043">
            <v>126.13</v>
          </cell>
          <cell r="F1043">
            <v>32.11</v>
          </cell>
          <cell r="G1043">
            <v>158.24</v>
          </cell>
        </row>
        <row r="1044">
          <cell r="A1044" t="str">
            <v>18.08.180</v>
          </cell>
          <cell r="C1044" t="str">
            <v>Rodapé em porcelanato técnico polido para área interna e ambiente de médio tráfego, grupo de absorção BIa, assentado com argamassa colante industrializada, rejuntado</v>
          </cell>
          <cell r="D1044" t="str">
            <v>m</v>
          </cell>
          <cell r="E1044">
            <v>22.43</v>
          </cell>
          <cell r="F1044">
            <v>8.92</v>
          </cell>
          <cell r="G1044">
            <v>31.35</v>
          </cell>
        </row>
        <row r="1045">
          <cell r="A1045" t="str">
            <v>18.11</v>
          </cell>
          <cell r="B1045" t="str">
            <v>Revestimento em placa cerâmica esmaltada</v>
          </cell>
        </row>
        <row r="1046">
          <cell r="A1046" t="str">
            <v>18.11.012</v>
          </cell>
          <cell r="C1046" t="str">
            <v>Revestimento em placa cerâmica esmaltada de 7,5x7,5 cm, assentado e rejuntado com argamassa industrializada</v>
          </cell>
          <cell r="D1046" t="str">
            <v>m²</v>
          </cell>
          <cell r="E1046">
            <v>64.180000000000007</v>
          </cell>
          <cell r="F1046">
            <v>18.190000000000001</v>
          </cell>
          <cell r="G1046">
            <v>82.37</v>
          </cell>
        </row>
        <row r="1047">
          <cell r="A1047" t="str">
            <v>18.11.022</v>
          </cell>
          <cell r="C1047" t="str">
            <v>Revestimento em placa cerâmica esmaltada de 10x10 cm, assentado e rejuntado com argamassa industrializada</v>
          </cell>
          <cell r="D1047" t="str">
            <v>m²</v>
          </cell>
          <cell r="E1047">
            <v>59.43</v>
          </cell>
          <cell r="F1047">
            <v>18.190000000000001</v>
          </cell>
          <cell r="G1047">
            <v>77.62</v>
          </cell>
        </row>
        <row r="1048">
          <cell r="A1048" t="str">
            <v>18.11.032</v>
          </cell>
          <cell r="C1048" t="str">
            <v>Revestimento em placa cerâmica esmaltada de 15x15 cm, tipo monocolor, assentado e rejuntado com argamassa industrializada</v>
          </cell>
          <cell r="D1048" t="str">
            <v>m²</v>
          </cell>
          <cell r="E1048">
            <v>65.11</v>
          </cell>
          <cell r="F1048">
            <v>18.190000000000001</v>
          </cell>
          <cell r="G1048">
            <v>83.3</v>
          </cell>
        </row>
        <row r="1049">
          <cell r="A1049" t="str">
            <v>18.11.042</v>
          </cell>
          <cell r="C1049" t="str">
            <v>Revestimento em placa cerâmica esmaltada de 20x20 cm, tipo monocolor, assentado e rejuntado com argamassa industrializada</v>
          </cell>
          <cell r="D1049" t="str">
            <v>m²</v>
          </cell>
          <cell r="E1049">
            <v>57.18</v>
          </cell>
          <cell r="F1049">
            <v>18.190000000000001</v>
          </cell>
          <cell r="G1049">
            <v>75.37</v>
          </cell>
        </row>
        <row r="1050">
          <cell r="A1050" t="str">
            <v>18.11.052</v>
          </cell>
          <cell r="C1050" t="str">
            <v>Revestimento em placa cerâmica esmaltada, tipo monoporosa, retangular, assentado e rejuntado com argamassa industrializada</v>
          </cell>
          <cell r="D1050" t="str">
            <v>m²</v>
          </cell>
          <cell r="E1050">
            <v>97.61</v>
          </cell>
          <cell r="F1050">
            <v>18.190000000000001</v>
          </cell>
          <cell r="G1050">
            <v>115.8</v>
          </cell>
        </row>
        <row r="1051">
          <cell r="A1051" t="str">
            <v>18.12</v>
          </cell>
          <cell r="B1051" t="str">
            <v>Revestimento em pastilha e mosaico</v>
          </cell>
        </row>
        <row r="1052">
          <cell r="A1052" t="str">
            <v>18.12.020</v>
          </cell>
          <cell r="C1052" t="str">
            <v>Revestimento em pastilha de porcelana natural ou esmaltada de 5 x 5 cm, assentado e rejuntado com argamassa colante industrializada</v>
          </cell>
          <cell r="D1052" t="str">
            <v>m²</v>
          </cell>
          <cell r="E1052">
            <v>130.31</v>
          </cell>
          <cell r="F1052">
            <v>23.02</v>
          </cell>
          <cell r="G1052">
            <v>153.33000000000001</v>
          </cell>
        </row>
        <row r="1053">
          <cell r="A1053" t="str">
            <v>18.12.120</v>
          </cell>
          <cell r="C1053" t="str">
            <v>Revestimento em pastilha de porcelana natural ou esmaltada de 2,5 x 2,5 cm, assentado e rejuntado com argamassa colante industrializada</v>
          </cell>
          <cell r="D1053" t="str">
            <v>m²</v>
          </cell>
          <cell r="E1053">
            <v>205.48</v>
          </cell>
          <cell r="F1053">
            <v>23.02</v>
          </cell>
          <cell r="G1053">
            <v>228.5</v>
          </cell>
        </row>
        <row r="1054">
          <cell r="A1054" t="str">
            <v>18.12.140</v>
          </cell>
          <cell r="C1054" t="str">
            <v>Revestimento em pastilha de porcelana natural ou esmaltada de 2,5 x 5 cm, assentado e rejuntado com argamassa colante industrializada</v>
          </cell>
          <cell r="D1054" t="str">
            <v>m²</v>
          </cell>
          <cell r="E1054">
            <v>227.65</v>
          </cell>
          <cell r="F1054">
            <v>23.02</v>
          </cell>
          <cell r="G1054">
            <v>250.67</v>
          </cell>
        </row>
        <row r="1055">
          <cell r="A1055" t="str">
            <v>18.13</v>
          </cell>
          <cell r="B1055" t="str">
            <v>Revestimento cerâmico não esmaltado extrudado</v>
          </cell>
        </row>
        <row r="1056">
          <cell r="A1056" t="str">
            <v>18.13.010</v>
          </cell>
          <cell r="C1056" t="str">
            <v>Revestimento em placa cerâmica não esmaltada extrudada, de alta resistência química e mecânica, espessura de 9 mm, assentado com argamassa colante industrializada</v>
          </cell>
          <cell r="D1056" t="str">
            <v>m²</v>
          </cell>
          <cell r="E1056">
            <v>89.53</v>
          </cell>
          <cell r="F1056">
            <v>14.72</v>
          </cell>
          <cell r="G1056">
            <v>104.25</v>
          </cell>
        </row>
        <row r="1057">
          <cell r="A1057" t="str">
            <v>18.13.020</v>
          </cell>
          <cell r="C1057" t="str">
            <v>Revestimento em placa cerâmica extrudada de alta resistência química e mecânica, espessura entre 9 e 10 mm, assentado com argamassa industrializada de alta aderência</v>
          </cell>
          <cell r="D1057" t="str">
            <v>m²</v>
          </cell>
          <cell r="E1057">
            <v>95.88</v>
          </cell>
          <cell r="F1057">
            <v>14.72</v>
          </cell>
          <cell r="G1057">
            <v>110.6</v>
          </cell>
        </row>
        <row r="1058">
          <cell r="A1058" t="str">
            <v>18.13.202</v>
          </cell>
          <cell r="C1058" t="str">
            <v>Rejuntamento em placa cerâmica extrudada, espessura entre 9 e 10 mm, com argamassa industrial anticorrosiva à base de resina epóxi, juntas de 6 a 10 mm</v>
          </cell>
          <cell r="D1058" t="str">
            <v>m²</v>
          </cell>
          <cell r="E1058">
            <v>31.66</v>
          </cell>
          <cell r="F1058">
            <v>8.1199999999999992</v>
          </cell>
          <cell r="G1058">
            <v>39.78</v>
          </cell>
        </row>
        <row r="1059">
          <cell r="A1059" t="str">
            <v>19</v>
          </cell>
          <cell r="B1059" t="str">
            <v>REVESTIMENTO EM PEDRA</v>
          </cell>
        </row>
        <row r="1060">
          <cell r="A1060" t="str">
            <v>19.01</v>
          </cell>
          <cell r="B1060" t="str">
            <v>Granito</v>
          </cell>
        </row>
        <row r="1061">
          <cell r="A1061" t="str">
            <v>19.01.022</v>
          </cell>
          <cell r="C1061" t="str">
            <v>Revestimento em granito, espessura de 2 cm, acabamento polido</v>
          </cell>
          <cell r="D1061" t="str">
            <v>m²</v>
          </cell>
          <cell r="E1061">
            <v>180.66</v>
          </cell>
          <cell r="F1061">
            <v>37.43</v>
          </cell>
          <cell r="G1061">
            <v>218.09</v>
          </cell>
        </row>
        <row r="1062">
          <cell r="A1062" t="str">
            <v>19.01.062</v>
          </cell>
          <cell r="C1062" t="str">
            <v>Peitoril e/ou soleira em granito, espessura de 2 cm e largura até 20 cm, acabamento polido</v>
          </cell>
          <cell r="D1062" t="str">
            <v>m</v>
          </cell>
          <cell r="E1062">
            <v>51.82</v>
          </cell>
          <cell r="F1062">
            <v>17.22</v>
          </cell>
          <cell r="G1062">
            <v>69.040000000000006</v>
          </cell>
        </row>
        <row r="1063">
          <cell r="A1063" t="str">
            <v>19.01.064</v>
          </cell>
          <cell r="C1063" t="str">
            <v>Peitoril e/ou soleira em granito, espessura de 2 cm e largura de 21 cm até 30 cm, acabamento polido</v>
          </cell>
          <cell r="D1063" t="str">
            <v>m</v>
          </cell>
          <cell r="E1063">
            <v>68.44</v>
          </cell>
          <cell r="F1063">
            <v>21.54</v>
          </cell>
          <cell r="G1063">
            <v>89.98</v>
          </cell>
        </row>
        <row r="1064">
          <cell r="A1064" t="str">
            <v>19.01.122</v>
          </cell>
          <cell r="C1064" t="str">
            <v>Degrau e espelho de granito, espessura de 2 cm, acabamento polido</v>
          </cell>
          <cell r="D1064" t="str">
            <v>m</v>
          </cell>
          <cell r="E1064">
            <v>158.29</v>
          </cell>
          <cell r="F1064">
            <v>43.06</v>
          </cell>
          <cell r="G1064">
            <v>201.35</v>
          </cell>
        </row>
        <row r="1065">
          <cell r="A1065" t="str">
            <v>19.01.322</v>
          </cell>
          <cell r="C1065" t="str">
            <v>Rodapé em granito, espessura de 2 cm e altura de 7 cm, acabamento polido</v>
          </cell>
          <cell r="D1065" t="str">
            <v>m</v>
          </cell>
          <cell r="E1065">
            <v>34.229999999999997</v>
          </cell>
          <cell r="F1065">
            <v>9.43</v>
          </cell>
          <cell r="G1065">
            <v>43.66</v>
          </cell>
        </row>
        <row r="1066">
          <cell r="A1066" t="str">
            <v>19.01.324</v>
          </cell>
          <cell r="C1066" t="str">
            <v>Rodapé em granito, espessura de 2 cm e altura de 7,1 cm até 10 cm, acabamento polido</v>
          </cell>
          <cell r="D1066" t="str">
            <v>m</v>
          </cell>
          <cell r="E1066">
            <v>34</v>
          </cell>
          <cell r="F1066">
            <v>9.43</v>
          </cell>
          <cell r="G1066">
            <v>43.43</v>
          </cell>
        </row>
        <row r="1067">
          <cell r="A1067" t="str">
            <v>19.01.412</v>
          </cell>
          <cell r="C1067" t="str">
            <v>Revestimento em granito, espessura de 2 cm, acabamento jateado</v>
          </cell>
          <cell r="D1067" t="str">
            <v>m²</v>
          </cell>
          <cell r="E1067">
            <v>191.99</v>
          </cell>
          <cell r="F1067">
            <v>37.43</v>
          </cell>
          <cell r="G1067">
            <v>229.42</v>
          </cell>
        </row>
        <row r="1068">
          <cell r="A1068" t="str">
            <v>19.01.422</v>
          </cell>
          <cell r="C1068" t="str">
            <v>Rodapé em granito, espessura de 2 cm e altura de 7 cm, acabamento jateado</v>
          </cell>
          <cell r="D1068" t="str">
            <v>m</v>
          </cell>
          <cell r="E1068">
            <v>16.239999999999998</v>
          </cell>
          <cell r="F1068">
            <v>9.43</v>
          </cell>
          <cell r="G1068">
            <v>25.67</v>
          </cell>
        </row>
        <row r="1069">
          <cell r="A1069" t="str">
            <v>19.01.432</v>
          </cell>
          <cell r="C1069" t="str">
            <v>Degrau e espelho em granito, espessura de 2 cm, acabamento jateado</v>
          </cell>
          <cell r="D1069" t="str">
            <v>m</v>
          </cell>
          <cell r="E1069">
            <v>99.12</v>
          </cell>
          <cell r="F1069">
            <v>43.06</v>
          </cell>
          <cell r="G1069">
            <v>142.18</v>
          </cell>
        </row>
        <row r="1070">
          <cell r="A1070" t="str">
            <v>19.01.442</v>
          </cell>
          <cell r="C1070" t="str">
            <v>Peitoril e/ou soleira em granito, espessura de 2 cm e largura de 20 a 30cm, acabamento jateado</v>
          </cell>
          <cell r="D1070" t="str">
            <v>m</v>
          </cell>
          <cell r="E1070">
            <v>63.09</v>
          </cell>
          <cell r="F1070">
            <v>17.22</v>
          </cell>
          <cell r="G1070">
            <v>80.31</v>
          </cell>
        </row>
        <row r="1071">
          <cell r="A1071" t="str">
            <v>19.02</v>
          </cell>
          <cell r="B1071" t="str">
            <v>Mármore</v>
          </cell>
        </row>
        <row r="1072">
          <cell r="A1072" t="str">
            <v>19.02.020</v>
          </cell>
          <cell r="C1072" t="str">
            <v>Revestimento em mármore branco, espessura de 2 cm, assente com massa</v>
          </cell>
          <cell r="D1072" t="str">
            <v>m²</v>
          </cell>
          <cell r="E1072">
            <v>484.34</v>
          </cell>
          <cell r="F1072">
            <v>9.65</v>
          </cell>
          <cell r="G1072">
            <v>493.99</v>
          </cell>
        </row>
        <row r="1073">
          <cell r="A1073" t="str">
            <v>19.02.040</v>
          </cell>
          <cell r="C1073" t="str">
            <v>Revestimento em mármore travertino nacional, espessura de 2 cm, assente com massa</v>
          </cell>
          <cell r="D1073" t="str">
            <v>m²</v>
          </cell>
          <cell r="E1073">
            <v>533.05999999999995</v>
          </cell>
          <cell r="F1073">
            <v>9.65</v>
          </cell>
          <cell r="G1073">
            <v>542.71</v>
          </cell>
        </row>
        <row r="1074">
          <cell r="A1074" t="str">
            <v>19.02.060</v>
          </cell>
          <cell r="C1074" t="str">
            <v>Revestimento em mármore branco, espessura de 3 cm, assente com massa</v>
          </cell>
          <cell r="D1074" t="str">
            <v>m²</v>
          </cell>
          <cell r="E1074">
            <v>644.17999999999995</v>
          </cell>
          <cell r="F1074">
            <v>11.27</v>
          </cell>
          <cell r="G1074">
            <v>655.45</v>
          </cell>
        </row>
        <row r="1075">
          <cell r="A1075" t="str">
            <v>19.02.080</v>
          </cell>
          <cell r="C1075" t="str">
            <v>Revestimento em mármore travertino nacional, espessura de 3 cm, assente com massa</v>
          </cell>
          <cell r="D1075" t="str">
            <v>m²</v>
          </cell>
          <cell r="E1075">
            <v>685.61</v>
          </cell>
          <cell r="F1075">
            <v>11.27</v>
          </cell>
          <cell r="G1075">
            <v>696.88</v>
          </cell>
        </row>
        <row r="1076">
          <cell r="A1076" t="str">
            <v>19.02.220</v>
          </cell>
          <cell r="C1076" t="str">
            <v>Degrau e espelho em mármore branco, espessura de 2 cm</v>
          </cell>
          <cell r="D1076" t="str">
            <v>m</v>
          </cell>
          <cell r="E1076">
            <v>268.32</v>
          </cell>
          <cell r="F1076">
            <v>5.63</v>
          </cell>
          <cell r="G1076">
            <v>273.95</v>
          </cell>
        </row>
        <row r="1077">
          <cell r="A1077" t="str">
            <v>19.02.240</v>
          </cell>
          <cell r="C1077" t="str">
            <v>Degrau e espelho em mármore travertino nacional, espessura de 2 cm</v>
          </cell>
          <cell r="D1077" t="str">
            <v>m</v>
          </cell>
          <cell r="E1077">
            <v>284.10000000000002</v>
          </cell>
          <cell r="F1077">
            <v>5.63</v>
          </cell>
          <cell r="G1077">
            <v>289.73</v>
          </cell>
        </row>
        <row r="1078">
          <cell r="A1078" t="str">
            <v>19.02.250</v>
          </cell>
          <cell r="C1078" t="str">
            <v>Rodapé em mármore branco, espessura de 2 cm e altura de 7 cm</v>
          </cell>
          <cell r="D1078" t="str">
            <v>m</v>
          </cell>
          <cell r="E1078">
            <v>38.18</v>
          </cell>
          <cell r="F1078">
            <v>1.61</v>
          </cell>
          <cell r="G1078">
            <v>39.79</v>
          </cell>
        </row>
        <row r="1079">
          <cell r="A1079" t="str">
            <v>19.03</v>
          </cell>
          <cell r="B1079" t="str">
            <v>Pedra</v>
          </cell>
        </row>
        <row r="1080">
          <cell r="A1080" t="str">
            <v>19.03.020</v>
          </cell>
          <cell r="C1080" t="str">
            <v>Revestimento em pedra tipo arenito comum</v>
          </cell>
          <cell r="D1080" t="str">
            <v>m²</v>
          </cell>
          <cell r="E1080">
            <v>188.16</v>
          </cell>
          <cell r="F1080">
            <v>25.74</v>
          </cell>
          <cell r="G1080">
            <v>213.9</v>
          </cell>
        </row>
        <row r="1081">
          <cell r="A1081" t="str">
            <v>19.03.060</v>
          </cell>
          <cell r="C1081" t="str">
            <v>Revestimento em pedra mineira comum</v>
          </cell>
          <cell r="D1081" t="str">
            <v>m²</v>
          </cell>
          <cell r="E1081">
            <v>279.72000000000003</v>
          </cell>
          <cell r="F1081">
            <v>25.74</v>
          </cell>
          <cell r="G1081">
            <v>305.45999999999998</v>
          </cell>
        </row>
        <row r="1082">
          <cell r="A1082" t="str">
            <v>19.03.090</v>
          </cell>
          <cell r="C1082" t="str">
            <v>Revestimento em pedra Miracema</v>
          </cell>
          <cell r="D1082" t="str">
            <v>m²</v>
          </cell>
          <cell r="E1082">
            <v>68.64</v>
          </cell>
          <cell r="F1082">
            <v>20.21</v>
          </cell>
          <cell r="G1082">
            <v>88.85</v>
          </cell>
        </row>
        <row r="1083">
          <cell r="A1083" t="str">
            <v>19.03.100</v>
          </cell>
          <cell r="C1083" t="str">
            <v>Rodapé em pedra Miracema, altura de 5,75 cm</v>
          </cell>
          <cell r="D1083" t="str">
            <v>m</v>
          </cell>
          <cell r="E1083">
            <v>2.2400000000000002</v>
          </cell>
          <cell r="F1083">
            <v>21.76</v>
          </cell>
          <cell r="G1083">
            <v>24</v>
          </cell>
        </row>
        <row r="1084">
          <cell r="A1084" t="str">
            <v>19.03.110</v>
          </cell>
          <cell r="C1084" t="str">
            <v>Rodapé em pedra Miracema, altura de 11,5 cm</v>
          </cell>
          <cell r="D1084" t="str">
            <v>m</v>
          </cell>
          <cell r="E1084">
            <v>4.55</v>
          </cell>
          <cell r="F1084">
            <v>32.450000000000003</v>
          </cell>
          <cell r="G1084">
            <v>37</v>
          </cell>
        </row>
        <row r="1085">
          <cell r="A1085" t="str">
            <v>19.03.220</v>
          </cell>
          <cell r="C1085" t="str">
            <v>Rodapé em pedra mineira simples, altura de 10 cm</v>
          </cell>
          <cell r="D1085" t="str">
            <v>m</v>
          </cell>
          <cell r="E1085">
            <v>79.17</v>
          </cell>
          <cell r="F1085">
            <v>1.61</v>
          </cell>
          <cell r="G1085">
            <v>80.78</v>
          </cell>
        </row>
        <row r="1086">
          <cell r="A1086" t="str">
            <v>19.03.260</v>
          </cell>
          <cell r="C1086" t="str">
            <v>Revestimento em pedra ardósia selecionada</v>
          </cell>
          <cell r="D1086" t="str">
            <v>m²</v>
          </cell>
          <cell r="E1086">
            <v>75.09</v>
          </cell>
          <cell r="F1086">
            <v>20.7</v>
          </cell>
          <cell r="G1086">
            <v>95.79</v>
          </cell>
        </row>
        <row r="1087">
          <cell r="A1087" t="str">
            <v>19.03.270</v>
          </cell>
          <cell r="C1087" t="str">
            <v>Rodapé em pedra ardósia, altura de 7 cm</v>
          </cell>
          <cell r="D1087" t="str">
            <v>m</v>
          </cell>
          <cell r="E1087">
            <v>11.57</v>
          </cell>
          <cell r="F1087">
            <v>5.53</v>
          </cell>
          <cell r="G1087">
            <v>17.100000000000001</v>
          </cell>
        </row>
        <row r="1088">
          <cell r="A1088" t="str">
            <v>19.03.290</v>
          </cell>
          <cell r="C1088" t="str">
            <v>Peitoril e/ou soleira em ardósia, espessura de 2 cm e largura até 20 cm</v>
          </cell>
          <cell r="D1088" t="str">
            <v>m</v>
          </cell>
          <cell r="E1088">
            <v>56.48</v>
          </cell>
          <cell r="F1088">
            <v>3.22</v>
          </cell>
          <cell r="G1088">
            <v>59.7</v>
          </cell>
        </row>
        <row r="1089">
          <cell r="A1089" t="str">
            <v>19.20</v>
          </cell>
          <cell r="B1089" t="str">
            <v>Reparos, conservações e complementos - GRUPO 19</v>
          </cell>
        </row>
        <row r="1090">
          <cell r="A1090" t="str">
            <v>19.20.020</v>
          </cell>
          <cell r="C1090" t="str">
            <v>Recolocação de mármore, pedras e granitos, assentes com massa</v>
          </cell>
          <cell r="D1090" t="str">
            <v>m²</v>
          </cell>
          <cell r="E1090">
            <v>7.94</v>
          </cell>
          <cell r="F1090">
            <v>41.4</v>
          </cell>
          <cell r="G1090">
            <v>49.34</v>
          </cell>
        </row>
        <row r="1091">
          <cell r="A1091" t="str">
            <v>20</v>
          </cell>
          <cell r="B1091" t="str">
            <v>REVESTIMENTO EM MADEIRA</v>
          </cell>
        </row>
        <row r="1092">
          <cell r="A1092" t="str">
            <v>20.01</v>
          </cell>
          <cell r="B1092" t="str">
            <v>Lambris de madeira</v>
          </cell>
        </row>
        <row r="1093">
          <cell r="A1093" t="str">
            <v>20.01.040</v>
          </cell>
          <cell r="C1093" t="str">
            <v>Lambril em madeira macho/fêmea tarugado, exceto pinus</v>
          </cell>
          <cell r="D1093" t="str">
            <v>m²</v>
          </cell>
          <cell r="E1093">
            <v>45.35</v>
          </cell>
          <cell r="F1093">
            <v>55.12</v>
          </cell>
          <cell r="G1093">
            <v>100.47</v>
          </cell>
        </row>
        <row r="1094">
          <cell r="A1094" t="str">
            <v>20.03</v>
          </cell>
          <cell r="B1094" t="str">
            <v>Soalho de madeira</v>
          </cell>
        </row>
        <row r="1095">
          <cell r="A1095" t="str">
            <v>20.03.010</v>
          </cell>
          <cell r="C1095" t="str">
            <v>Soalho em tábua de madeira aparelhada</v>
          </cell>
          <cell r="D1095" t="str">
            <v>m²</v>
          </cell>
          <cell r="E1095">
            <v>267.42</v>
          </cell>
          <cell r="F1095">
            <v>0</v>
          </cell>
          <cell r="G1095">
            <v>267.42</v>
          </cell>
        </row>
        <row r="1096">
          <cell r="A1096" t="str">
            <v>20.04</v>
          </cell>
          <cell r="B1096" t="str">
            <v>Tacos</v>
          </cell>
        </row>
        <row r="1097">
          <cell r="A1097" t="str">
            <v>20.04.020</v>
          </cell>
          <cell r="C1097" t="str">
            <v>Piso em tacos de Ipê colado</v>
          </cell>
          <cell r="D1097" t="str">
            <v>m²</v>
          </cell>
          <cell r="E1097">
            <v>125.94</v>
          </cell>
          <cell r="F1097">
            <v>18.12</v>
          </cell>
          <cell r="G1097">
            <v>144.06</v>
          </cell>
        </row>
        <row r="1098">
          <cell r="A1098" t="str">
            <v>20.10</v>
          </cell>
          <cell r="B1098" t="str">
            <v>Rodapé de madeira</v>
          </cell>
        </row>
        <row r="1099">
          <cell r="A1099" t="str">
            <v>20.10.040</v>
          </cell>
          <cell r="C1099" t="str">
            <v>Rodapé de madeira de 7 x 1,5 cm</v>
          </cell>
          <cell r="D1099" t="str">
            <v>m</v>
          </cell>
          <cell r="E1099">
            <v>13.98</v>
          </cell>
          <cell r="F1099">
            <v>12.03</v>
          </cell>
          <cell r="G1099">
            <v>26.01</v>
          </cell>
        </row>
        <row r="1100">
          <cell r="A1100" t="str">
            <v>20.10.120</v>
          </cell>
          <cell r="C1100" t="str">
            <v>Cordão de madeira</v>
          </cell>
          <cell r="D1100" t="str">
            <v>m</v>
          </cell>
          <cell r="E1100">
            <v>3.9</v>
          </cell>
          <cell r="F1100">
            <v>2.94</v>
          </cell>
          <cell r="G1100">
            <v>6.84</v>
          </cell>
        </row>
        <row r="1101">
          <cell r="A1101" t="str">
            <v>20.20</v>
          </cell>
          <cell r="B1101" t="str">
            <v>Reparos, conservações e complementos - GRUPO 20</v>
          </cell>
        </row>
        <row r="1102">
          <cell r="A1102" t="str">
            <v>20.20.020</v>
          </cell>
          <cell r="C1102" t="str">
            <v>Recolocação de soalho em madeira</v>
          </cell>
          <cell r="D1102" t="str">
            <v>m²</v>
          </cell>
          <cell r="E1102">
            <v>0.39</v>
          </cell>
          <cell r="F1102">
            <v>7.14</v>
          </cell>
          <cell r="G1102">
            <v>7.53</v>
          </cell>
        </row>
        <row r="1103">
          <cell r="A1103" t="str">
            <v>20.20.040</v>
          </cell>
          <cell r="C1103" t="str">
            <v>Recolocação de tacos soltos com cola</v>
          </cell>
          <cell r="D1103" t="str">
            <v>m²</v>
          </cell>
          <cell r="E1103">
            <v>15.41</v>
          </cell>
          <cell r="F1103">
            <v>18.12</v>
          </cell>
          <cell r="G1103">
            <v>33.53</v>
          </cell>
        </row>
        <row r="1104">
          <cell r="A1104" t="str">
            <v>20.20.100</v>
          </cell>
          <cell r="C1104" t="str">
            <v>Recolocação de rodapé e cordão de madeira</v>
          </cell>
          <cell r="D1104" t="str">
            <v>m</v>
          </cell>
          <cell r="E1104">
            <v>0.39</v>
          </cell>
          <cell r="F1104">
            <v>9.09</v>
          </cell>
          <cell r="G1104">
            <v>9.48</v>
          </cell>
        </row>
        <row r="1105">
          <cell r="A1105" t="str">
            <v>20.20.202</v>
          </cell>
          <cell r="C1105" t="str">
            <v>Raspagem com calafetação e aplicação de verniz</v>
          </cell>
          <cell r="D1105" t="str">
            <v>m²</v>
          </cell>
          <cell r="E1105">
            <v>91.01</v>
          </cell>
          <cell r="F1105">
            <v>0</v>
          </cell>
          <cell r="G1105">
            <v>91.01</v>
          </cell>
        </row>
        <row r="1106">
          <cell r="A1106" t="str">
            <v>20.20.220</v>
          </cell>
          <cell r="C1106" t="str">
            <v>Raspagem com calafetação e aplicação de cera</v>
          </cell>
          <cell r="D1106" t="str">
            <v>m²</v>
          </cell>
          <cell r="E1106">
            <v>53.95</v>
          </cell>
          <cell r="F1106">
            <v>0</v>
          </cell>
          <cell r="G1106">
            <v>53.95</v>
          </cell>
        </row>
        <row r="1107">
          <cell r="A1107" t="str">
            <v>21</v>
          </cell>
          <cell r="B1107" t="str">
            <v>REVESTIMENTO SINTÉTICO E METÁLICO</v>
          </cell>
        </row>
        <row r="1108">
          <cell r="A1108" t="str">
            <v>21.01</v>
          </cell>
          <cell r="B1108" t="str">
            <v>Revestimento em borracha</v>
          </cell>
        </row>
        <row r="1109">
          <cell r="A1109" t="str">
            <v>21.01.100</v>
          </cell>
          <cell r="C1109" t="str">
            <v>Revestimento em borracha sintética preta, espessura de 4 mm - colado</v>
          </cell>
          <cell r="D1109" t="str">
            <v>m²</v>
          </cell>
          <cell r="E1109">
            <v>54.74</v>
          </cell>
          <cell r="F1109">
            <v>8.1999999999999993</v>
          </cell>
          <cell r="G1109">
            <v>62.94</v>
          </cell>
        </row>
        <row r="1110">
          <cell r="A1110" t="str">
            <v>21.01.160</v>
          </cell>
          <cell r="C1110" t="str">
            <v>Revestimento em grama sintética, com espessura de 20 a 32 mm</v>
          </cell>
          <cell r="D1110" t="str">
            <v>m²</v>
          </cell>
          <cell r="E1110">
            <v>50.35</v>
          </cell>
          <cell r="F1110">
            <v>0</v>
          </cell>
          <cell r="G1110">
            <v>50.35</v>
          </cell>
        </row>
        <row r="1111">
          <cell r="A1111" t="str">
            <v>21.02</v>
          </cell>
          <cell r="B1111" t="str">
            <v>Revestimento vinílico</v>
          </cell>
        </row>
        <row r="1112">
          <cell r="A1112" t="str">
            <v>21.02.050</v>
          </cell>
          <cell r="C1112" t="str">
            <v>Revestimento vinílico, espessura de 2 mm, para tráfego médio, com impermeabilizante acrílico</v>
          </cell>
          <cell r="D1112" t="str">
            <v>m²</v>
          </cell>
          <cell r="E1112">
            <v>85.38</v>
          </cell>
          <cell r="F1112">
            <v>17.39</v>
          </cell>
          <cell r="G1112">
            <v>102.77</v>
          </cell>
        </row>
        <row r="1113">
          <cell r="A1113" t="str">
            <v>21.02.060</v>
          </cell>
          <cell r="C1113" t="str">
            <v>Revestimento vinílico, espessura de 3,2 mm, para tráfego intenso, com impermeabilizante acrílico</v>
          </cell>
          <cell r="D1113" t="str">
            <v>m²</v>
          </cell>
          <cell r="E1113">
            <v>138.63</v>
          </cell>
          <cell r="F1113">
            <v>17.39</v>
          </cell>
          <cell r="G1113">
            <v>156.02000000000001</v>
          </cell>
        </row>
        <row r="1114">
          <cell r="A1114" t="str">
            <v>21.02.071</v>
          </cell>
          <cell r="C1114" t="str">
            <v>Revestimento vinílico em manta, espessura total de 2mm, resistente a lavagem com hipoclorito</v>
          </cell>
          <cell r="D1114" t="str">
            <v>m²</v>
          </cell>
          <cell r="E1114">
            <v>165.68</v>
          </cell>
          <cell r="F1114">
            <v>0</v>
          </cell>
          <cell r="G1114">
            <v>165.68</v>
          </cell>
        </row>
        <row r="1115">
          <cell r="A1115" t="str">
            <v>21.02.271</v>
          </cell>
          <cell r="C1115" t="str">
            <v>Revestimento vinílico em manta heterogênea, espessura de 2 mm, com impermeabilizante acrílico</v>
          </cell>
          <cell r="D1115" t="str">
            <v>m²</v>
          </cell>
          <cell r="E1115">
            <v>119.89</v>
          </cell>
          <cell r="F1115">
            <v>17.39</v>
          </cell>
          <cell r="G1115">
            <v>137.28</v>
          </cell>
        </row>
        <row r="1116">
          <cell r="A1116" t="str">
            <v>21.02.281</v>
          </cell>
          <cell r="C1116" t="str">
            <v>Revestimento vinílico flexível em manta homogênea, espessura de 2 mm, com impermeabilizante acrílico</v>
          </cell>
          <cell r="D1116" t="str">
            <v>m²</v>
          </cell>
          <cell r="E1116">
            <v>211.96</v>
          </cell>
          <cell r="F1116">
            <v>17.39</v>
          </cell>
          <cell r="G1116">
            <v>229.35</v>
          </cell>
        </row>
        <row r="1117">
          <cell r="A1117" t="str">
            <v>21.02.291</v>
          </cell>
          <cell r="C1117" t="str">
            <v>Revestimento vinílico heterogêneo flexível em réguas, espessura de 3 mm, com impermeabilizante acrílico</v>
          </cell>
          <cell r="D1117" t="str">
            <v>m²</v>
          </cell>
          <cell r="E1117">
            <v>142.51</v>
          </cell>
          <cell r="F1117">
            <v>17.39</v>
          </cell>
          <cell r="G1117">
            <v>159.9</v>
          </cell>
        </row>
        <row r="1118">
          <cell r="A1118" t="str">
            <v>21.02.310</v>
          </cell>
          <cell r="C1118" t="str">
            <v>Revestimento vinílico autoportante acústico, espessura de 4,5 mm, com impermeabilizante acrílico</v>
          </cell>
          <cell r="D1118" t="str">
            <v>m²</v>
          </cell>
          <cell r="E1118">
            <v>341.39</v>
          </cell>
          <cell r="F1118">
            <v>17.39</v>
          </cell>
          <cell r="G1118">
            <v>358.78</v>
          </cell>
        </row>
        <row r="1119">
          <cell r="A1119" t="str">
            <v>21.02.311</v>
          </cell>
          <cell r="C1119" t="str">
            <v>Revestimento vinílico autoportante, espessura de 4 mm, com impermeabilizante acrílico</v>
          </cell>
          <cell r="D1119" t="str">
            <v>m²</v>
          </cell>
          <cell r="E1119">
            <v>245.58</v>
          </cell>
          <cell r="F1119">
            <v>17.39</v>
          </cell>
          <cell r="G1119">
            <v>262.97000000000003</v>
          </cell>
        </row>
        <row r="1120">
          <cell r="A1120" t="str">
            <v>21.02.320</v>
          </cell>
          <cell r="C1120" t="str">
            <v>Revestimento vinílico antiestático acústico, espessura de 5 mm, com impermeabilizante acrílico</v>
          </cell>
          <cell r="D1120" t="str">
            <v>m²</v>
          </cell>
          <cell r="E1120">
            <v>210.78</v>
          </cell>
          <cell r="F1120">
            <v>33.53</v>
          </cell>
          <cell r="G1120">
            <v>244.31</v>
          </cell>
        </row>
        <row r="1121">
          <cell r="A1121" t="str">
            <v>21.03</v>
          </cell>
          <cell r="B1121" t="str">
            <v>Revestimento metálico</v>
          </cell>
        </row>
        <row r="1122">
          <cell r="A1122" t="str">
            <v>21.03.010</v>
          </cell>
          <cell r="C1122" t="str">
            <v>Revestimento em aço inoxidável AISI 304, liga 18,8, chapa 20, espessura de 1 mm, acabamento escovado com grana especial</v>
          </cell>
          <cell r="D1122" t="str">
            <v>m²</v>
          </cell>
          <cell r="E1122">
            <v>809.54</v>
          </cell>
          <cell r="F1122">
            <v>0</v>
          </cell>
          <cell r="G1122">
            <v>809.54</v>
          </cell>
        </row>
        <row r="1123">
          <cell r="A1123" t="str">
            <v>21.03.090</v>
          </cell>
          <cell r="C1123" t="str">
            <v>Piso elevado tipo telescópico em chapa de aço, sem revestimento</v>
          </cell>
          <cell r="D1123" t="str">
            <v>m²</v>
          </cell>
          <cell r="E1123">
            <v>229.88</v>
          </cell>
          <cell r="F1123">
            <v>0</v>
          </cell>
          <cell r="G1123">
            <v>229.88</v>
          </cell>
        </row>
        <row r="1124">
          <cell r="A1124" t="str">
            <v>21.03.151</v>
          </cell>
          <cell r="C1124" t="str">
            <v>Revestimento em placas de alumínio composto "ACM", espessura de 4 mm e acabamento em PVDF</v>
          </cell>
          <cell r="D1124" t="str">
            <v>m²</v>
          </cell>
          <cell r="E1124">
            <v>464.88</v>
          </cell>
          <cell r="F1124">
            <v>0</v>
          </cell>
          <cell r="G1124">
            <v>464.88</v>
          </cell>
        </row>
        <row r="1125">
          <cell r="A1125" t="str">
            <v>21.03.152</v>
          </cell>
          <cell r="C1125" t="str">
            <v>Revestimento em placas de alumínio composto "ACM", espessura de 4 mm e acabamento em PVDF, na cor verde</v>
          </cell>
          <cell r="D1125" t="str">
            <v>m²</v>
          </cell>
          <cell r="E1125">
            <v>402.74</v>
          </cell>
          <cell r="F1125">
            <v>0</v>
          </cell>
          <cell r="G1125">
            <v>402.74</v>
          </cell>
        </row>
        <row r="1126">
          <cell r="A1126" t="str">
            <v>21.04</v>
          </cell>
          <cell r="B1126" t="str">
            <v>Forração e carpete</v>
          </cell>
        </row>
        <row r="1127">
          <cell r="A1127" t="str">
            <v>21.04.100</v>
          </cell>
          <cell r="C1127" t="str">
            <v>Revestimento com carpete para tráfego moderado, uso comercial, tipo bouclê de 5,4 até 8 mm</v>
          </cell>
          <cell r="D1127" t="str">
            <v>m²</v>
          </cell>
          <cell r="E1127">
            <v>97.26</v>
          </cell>
          <cell r="F1127">
            <v>0</v>
          </cell>
          <cell r="G1127">
            <v>97.26</v>
          </cell>
        </row>
        <row r="1128">
          <cell r="A1128" t="str">
            <v>21.04.110</v>
          </cell>
          <cell r="C1128" t="str">
            <v>Revestimento com carpete para tráfego intenso, uso comercial, tipo bouclê de 6 mm</v>
          </cell>
          <cell r="D1128" t="str">
            <v>m²</v>
          </cell>
          <cell r="E1128">
            <v>119.48</v>
          </cell>
          <cell r="F1128">
            <v>0</v>
          </cell>
          <cell r="G1128">
            <v>119.48</v>
          </cell>
        </row>
        <row r="1129">
          <cell r="A1129" t="str">
            <v>21.05</v>
          </cell>
          <cell r="B1129" t="str">
            <v>Revestimento em cimento reforçado com fio sintético (CRFS)</v>
          </cell>
        </row>
        <row r="1130">
          <cell r="A1130" t="str">
            <v>21.05.010</v>
          </cell>
          <cell r="C1130" t="str">
            <v>Piso em painel com miolo de madeira contraplacado por lâminas de madeira e externamente por chapas em CRFS, espessura de 40 mm</v>
          </cell>
          <cell r="D1130" t="str">
            <v>m²</v>
          </cell>
          <cell r="E1130">
            <v>101.74</v>
          </cell>
          <cell r="F1130">
            <v>77.64</v>
          </cell>
          <cell r="G1130">
            <v>179.38</v>
          </cell>
        </row>
        <row r="1131">
          <cell r="A1131" t="str">
            <v>21.05.100</v>
          </cell>
          <cell r="C1131" t="str">
            <v>Piso elevado de concreto em placas de 600 x 600 mm, antiderrapante, sem acabamento</v>
          </cell>
          <cell r="D1131" t="str">
            <v>m²</v>
          </cell>
          <cell r="E1131">
            <v>298.62</v>
          </cell>
          <cell r="F1131">
            <v>0</v>
          </cell>
          <cell r="G1131">
            <v>298.62</v>
          </cell>
        </row>
        <row r="1132">
          <cell r="A1132" t="str">
            <v>21.07</v>
          </cell>
          <cell r="B1132" t="str">
            <v>Revestimento sintético</v>
          </cell>
        </row>
        <row r="1133">
          <cell r="A1133" t="str">
            <v>21.07.010</v>
          </cell>
          <cell r="C1133" t="str">
            <v>Revestimento em laminado melamínico dissipativo</v>
          </cell>
          <cell r="D1133" t="str">
            <v>m²</v>
          </cell>
          <cell r="E1133">
            <v>190.33</v>
          </cell>
          <cell r="F1133">
            <v>0</v>
          </cell>
          <cell r="G1133">
            <v>190.33</v>
          </cell>
        </row>
        <row r="1134">
          <cell r="A1134" t="str">
            <v>21.10</v>
          </cell>
          <cell r="B1134" t="str">
            <v>Rodapé sintético</v>
          </cell>
        </row>
        <row r="1135">
          <cell r="A1135" t="str">
            <v>21.10.050</v>
          </cell>
          <cell r="C1135" t="str">
            <v>Rodapé de poliestireno, espessura de 7 cm</v>
          </cell>
          <cell r="D1135" t="str">
            <v>m</v>
          </cell>
          <cell r="E1135">
            <v>27.22</v>
          </cell>
          <cell r="F1135">
            <v>5.95</v>
          </cell>
          <cell r="G1135">
            <v>33.17</v>
          </cell>
        </row>
        <row r="1136">
          <cell r="A1136" t="str">
            <v>21.10.051</v>
          </cell>
          <cell r="C1136" t="str">
            <v>Rodapé de poliestireno, espessura de 8 cm</v>
          </cell>
          <cell r="D1136" t="str">
            <v>m</v>
          </cell>
          <cell r="E1136">
            <v>35.96</v>
          </cell>
          <cell r="F1136">
            <v>5.95</v>
          </cell>
          <cell r="G1136">
            <v>41.91</v>
          </cell>
        </row>
        <row r="1137">
          <cell r="A1137" t="str">
            <v>21.10.061</v>
          </cell>
          <cell r="C1137" t="str">
            <v>Rodapé para piso vinílico em PVC, espessura de 2 mm e altura de 5 cm, curvo/plano, com impermeabilizante acrílico</v>
          </cell>
          <cell r="D1137" t="str">
            <v>m</v>
          </cell>
          <cell r="E1137">
            <v>18.36</v>
          </cell>
          <cell r="F1137">
            <v>7.89</v>
          </cell>
          <cell r="G1137">
            <v>26.25</v>
          </cell>
        </row>
        <row r="1138">
          <cell r="A1138" t="str">
            <v>21.10.071</v>
          </cell>
          <cell r="C1138" t="str">
            <v>Rodapé flexível para piso vinílico em PVC, espessura de 2 mm e altura de 7,5 cm, curvo/plano, com impermeabilizante acrílico</v>
          </cell>
          <cell r="D1138" t="str">
            <v>m</v>
          </cell>
          <cell r="E1138">
            <v>21.56</v>
          </cell>
          <cell r="F1138">
            <v>7.89</v>
          </cell>
          <cell r="G1138">
            <v>29.45</v>
          </cell>
        </row>
        <row r="1139">
          <cell r="A1139" t="str">
            <v>21.10.081</v>
          </cell>
          <cell r="C1139" t="str">
            <v>Rodapé hospitalar flexível em PVC para piso vinílico, espessura de 2 mm e altura de 7,5 cm, com impermeabilizante acrílico</v>
          </cell>
          <cell r="D1139" t="str">
            <v>m</v>
          </cell>
          <cell r="E1139">
            <v>32.840000000000003</v>
          </cell>
          <cell r="F1139">
            <v>5.95</v>
          </cell>
          <cell r="G1139">
            <v>38.79</v>
          </cell>
        </row>
        <row r="1140">
          <cell r="A1140" t="str">
            <v>21.10.210</v>
          </cell>
          <cell r="C1140" t="str">
            <v>Rodapé em borracha sintética preta, altura até 7 cm - colado</v>
          </cell>
          <cell r="D1140" t="str">
            <v>m</v>
          </cell>
          <cell r="E1140">
            <v>9.6</v>
          </cell>
          <cell r="F1140">
            <v>2.4900000000000002</v>
          </cell>
          <cell r="G1140">
            <v>12.09</v>
          </cell>
        </row>
        <row r="1141">
          <cell r="A1141" t="str">
            <v>21.10.220</v>
          </cell>
          <cell r="C1141" t="str">
            <v>Rodapé de cordão de poliamida</v>
          </cell>
          <cell r="D1141" t="str">
            <v>m</v>
          </cell>
          <cell r="E1141">
            <v>5.63</v>
          </cell>
          <cell r="F1141">
            <v>0</v>
          </cell>
          <cell r="G1141">
            <v>5.63</v>
          </cell>
        </row>
        <row r="1142">
          <cell r="A1142" t="str">
            <v>21.10.250</v>
          </cell>
          <cell r="C1142" t="str">
            <v>Rodapé em laminado melamínico dissipativo, espessura de 2 mm e altura de 10 cm</v>
          </cell>
          <cell r="D1142" t="str">
            <v>m</v>
          </cell>
          <cell r="E1142">
            <v>19.940000000000001</v>
          </cell>
          <cell r="F1142">
            <v>0</v>
          </cell>
          <cell r="G1142">
            <v>19.940000000000001</v>
          </cell>
        </row>
        <row r="1143">
          <cell r="A1143" t="str">
            <v>21.11</v>
          </cell>
          <cell r="B1143" t="str">
            <v>Degrau sintético</v>
          </cell>
        </row>
        <row r="1144">
          <cell r="A1144" t="str">
            <v>21.11.050</v>
          </cell>
          <cell r="C1144" t="str">
            <v>Degrau (piso e espelho) em borracha sintética preta com testeira - colado</v>
          </cell>
          <cell r="D1144" t="str">
            <v>m</v>
          </cell>
          <cell r="E1144">
            <v>66.28</v>
          </cell>
          <cell r="F1144">
            <v>6.78</v>
          </cell>
          <cell r="G1144">
            <v>73.06</v>
          </cell>
        </row>
        <row r="1145">
          <cell r="A1145" t="str">
            <v>21.11.131</v>
          </cell>
          <cell r="C1145" t="str">
            <v>Testeira flexível para arremate de degrau vinílico em PVC, espessura de 2 mm, com impermeabilizante acrílico</v>
          </cell>
          <cell r="D1145" t="str">
            <v>m</v>
          </cell>
          <cell r="E1145">
            <v>30.58</v>
          </cell>
          <cell r="F1145">
            <v>5.95</v>
          </cell>
          <cell r="G1145">
            <v>36.53</v>
          </cell>
        </row>
        <row r="1146">
          <cell r="A1146" t="str">
            <v>21.20</v>
          </cell>
          <cell r="B1146" t="str">
            <v>Reparos, conservações e complementos - GRUPO 21</v>
          </cell>
        </row>
        <row r="1147">
          <cell r="A1147" t="str">
            <v>21.20.020</v>
          </cell>
          <cell r="C1147" t="str">
            <v>Recolocação de piso sintético com cola</v>
          </cell>
          <cell r="D1147" t="str">
            <v>m²</v>
          </cell>
          <cell r="E1147">
            <v>6.71</v>
          </cell>
          <cell r="F1147">
            <v>7.14</v>
          </cell>
          <cell r="G1147">
            <v>13.85</v>
          </cell>
        </row>
        <row r="1148">
          <cell r="A1148" t="str">
            <v>21.20.040</v>
          </cell>
          <cell r="C1148" t="str">
            <v>Recolocação de piso sintético argamassado</v>
          </cell>
          <cell r="D1148" t="str">
            <v>m²</v>
          </cell>
          <cell r="E1148">
            <v>3.13</v>
          </cell>
          <cell r="F1148">
            <v>24.98</v>
          </cell>
          <cell r="G1148">
            <v>28.11</v>
          </cell>
        </row>
        <row r="1149">
          <cell r="A1149" t="str">
            <v>21.20.050</v>
          </cell>
          <cell r="C1149" t="str">
            <v>Recolocação de piso elevado telescópico metálico, inclusive estrutura de sustentação</v>
          </cell>
          <cell r="D1149" t="str">
            <v>m²</v>
          </cell>
          <cell r="E1149">
            <v>0</v>
          </cell>
          <cell r="F1149">
            <v>54.68</v>
          </cell>
          <cell r="G1149">
            <v>54.68</v>
          </cell>
        </row>
        <row r="1150">
          <cell r="A1150" t="str">
            <v>21.20.060</v>
          </cell>
          <cell r="C1150" t="str">
            <v>Furação de piso elevado telescópico em chapa de aço</v>
          </cell>
          <cell r="D1150" t="str">
            <v>un</v>
          </cell>
          <cell r="E1150">
            <v>55.82</v>
          </cell>
          <cell r="F1150">
            <v>0</v>
          </cell>
          <cell r="G1150">
            <v>55.82</v>
          </cell>
        </row>
        <row r="1151">
          <cell r="A1151" t="str">
            <v>21.20.100</v>
          </cell>
          <cell r="C1151" t="str">
            <v>Recolocação de rodapé e cordões sintéticos</v>
          </cell>
          <cell r="D1151" t="str">
            <v>m</v>
          </cell>
          <cell r="E1151">
            <v>0</v>
          </cell>
          <cell r="F1151">
            <v>9.09</v>
          </cell>
          <cell r="G1151">
            <v>9.09</v>
          </cell>
        </row>
        <row r="1152">
          <cell r="A1152" t="str">
            <v>21.20.300</v>
          </cell>
          <cell r="C1152" t="str">
            <v>Fita adesiva antiderrapante com largura de 5 cm</v>
          </cell>
          <cell r="D1152" t="str">
            <v>m</v>
          </cell>
          <cell r="E1152">
            <v>10.93</v>
          </cell>
          <cell r="F1152">
            <v>9.7899999999999991</v>
          </cell>
          <cell r="G1152">
            <v>20.72</v>
          </cell>
        </row>
        <row r="1153">
          <cell r="A1153" t="str">
            <v>21.20.302</v>
          </cell>
          <cell r="C1153" t="str">
            <v>Fita adesiva antiderrapante fosforescente, alto tráfego, largura de 5 cm</v>
          </cell>
          <cell r="D1153" t="str">
            <v>m</v>
          </cell>
          <cell r="E1153">
            <v>12.24</v>
          </cell>
          <cell r="F1153">
            <v>9.7899999999999991</v>
          </cell>
          <cell r="G1153">
            <v>22.03</v>
          </cell>
        </row>
        <row r="1154">
          <cell r="A1154" t="str">
            <v>21.20.410</v>
          </cell>
          <cell r="C1154" t="str">
            <v>Cantoneira de sobrepor em PVC de 4 x 4 cm</v>
          </cell>
          <cell r="D1154" t="str">
            <v>un</v>
          </cell>
          <cell r="E1154">
            <v>35.950000000000003</v>
          </cell>
          <cell r="F1154">
            <v>2.4900000000000002</v>
          </cell>
          <cell r="G1154">
            <v>38.44</v>
          </cell>
        </row>
        <row r="1155">
          <cell r="A1155" t="str">
            <v>21.20.460</v>
          </cell>
          <cell r="C1155" t="str">
            <v>Canto externo de acabamento em PVC</v>
          </cell>
          <cell r="D1155" t="str">
            <v>m</v>
          </cell>
          <cell r="E1155">
            <v>9.5</v>
          </cell>
          <cell r="F1155">
            <v>1.26</v>
          </cell>
          <cell r="G1155">
            <v>10.76</v>
          </cell>
        </row>
        <row r="1156">
          <cell r="A1156" t="str">
            <v>21.20.500</v>
          </cell>
          <cell r="C1156" t="str">
            <v>Cantoneira em alumínio antiderrapante de 50 x 30 mm</v>
          </cell>
          <cell r="D1156" t="str">
            <v>m</v>
          </cell>
          <cell r="E1156">
            <v>20.07</v>
          </cell>
          <cell r="F1156">
            <v>5.36</v>
          </cell>
          <cell r="G1156">
            <v>25.43</v>
          </cell>
        </row>
        <row r="1157">
          <cell r="A1157" t="str">
            <v>22</v>
          </cell>
          <cell r="B1157" t="str">
            <v>FORRO, BRISE E FACHADA</v>
          </cell>
        </row>
        <row r="1158">
          <cell r="A1158" t="str">
            <v>22.01</v>
          </cell>
          <cell r="B1158" t="str">
            <v>Forro de madeira</v>
          </cell>
        </row>
        <row r="1159">
          <cell r="A1159" t="str">
            <v>22.01.010</v>
          </cell>
          <cell r="C1159" t="str">
            <v>Forro em tábuas aparelhadas macho e fêmea de pinus</v>
          </cell>
          <cell r="D1159" t="str">
            <v>m²</v>
          </cell>
          <cell r="E1159">
            <v>20.29</v>
          </cell>
          <cell r="F1159">
            <v>21.4</v>
          </cell>
          <cell r="G1159">
            <v>41.69</v>
          </cell>
        </row>
        <row r="1160">
          <cell r="A1160" t="str">
            <v>22.01.020</v>
          </cell>
          <cell r="C1160" t="str">
            <v>Forro em tábuas aparelhadas macho e fêmea de pinus tarugado</v>
          </cell>
          <cell r="D1160" t="str">
            <v>m²</v>
          </cell>
          <cell r="E1160">
            <v>40.69</v>
          </cell>
          <cell r="F1160">
            <v>42.81</v>
          </cell>
          <cell r="G1160">
            <v>83.5</v>
          </cell>
        </row>
        <row r="1161">
          <cell r="A1161" t="str">
            <v>22.01.080</v>
          </cell>
          <cell r="C1161" t="str">
            <v>Forro xadrez em ripas de angelim-vermelho / bacuri / maçaranduba tarugado</v>
          </cell>
          <cell r="D1161" t="str">
            <v>m²</v>
          </cell>
          <cell r="E1161">
            <v>61.62</v>
          </cell>
          <cell r="F1161">
            <v>46.37</v>
          </cell>
          <cell r="G1161">
            <v>107.99</v>
          </cell>
        </row>
        <row r="1162">
          <cell r="A1162" t="str">
            <v>22.01.210</v>
          </cell>
          <cell r="C1162" t="str">
            <v>Testeira em tábua aparelhada, largura até 20 cm</v>
          </cell>
          <cell r="D1162" t="str">
            <v>m</v>
          </cell>
          <cell r="E1162">
            <v>8.7200000000000006</v>
          </cell>
          <cell r="F1162">
            <v>14.27</v>
          </cell>
          <cell r="G1162">
            <v>22.99</v>
          </cell>
        </row>
        <row r="1163">
          <cell r="A1163" t="str">
            <v>22.01.220</v>
          </cell>
          <cell r="C1163" t="str">
            <v>Beiral em tábua de angelim-vermelho / bacuri / maçaranduba macho e fêmea com tarugamento</v>
          </cell>
          <cell r="D1163" t="str">
            <v>m²</v>
          </cell>
          <cell r="E1163">
            <v>80.22</v>
          </cell>
          <cell r="F1163">
            <v>42.81</v>
          </cell>
          <cell r="G1163">
            <v>123.03</v>
          </cell>
        </row>
        <row r="1164">
          <cell r="A1164" t="str">
            <v>22.01.240</v>
          </cell>
          <cell r="C1164" t="str">
            <v>Beiral em tábua de angelim-vermelho / bacuri / maçaranduba macho e fêmea</v>
          </cell>
          <cell r="D1164" t="str">
            <v>m²</v>
          </cell>
          <cell r="E1164">
            <v>61.96</v>
          </cell>
          <cell r="F1164">
            <v>21.4</v>
          </cell>
          <cell r="G1164">
            <v>83.36</v>
          </cell>
        </row>
        <row r="1165">
          <cell r="A1165" t="str">
            <v>22.02</v>
          </cell>
          <cell r="B1165" t="str">
            <v>Forro de gesso</v>
          </cell>
        </row>
        <row r="1166">
          <cell r="A1166" t="str">
            <v>22.02.010</v>
          </cell>
          <cell r="C1166" t="str">
            <v>Forro em placa de gesso liso fixo</v>
          </cell>
          <cell r="D1166" t="str">
            <v>m²</v>
          </cell>
          <cell r="E1166">
            <v>58.05</v>
          </cell>
          <cell r="F1166">
            <v>0</v>
          </cell>
          <cell r="G1166">
            <v>58.05</v>
          </cell>
        </row>
        <row r="1167">
          <cell r="A1167" t="str">
            <v>22.02.030</v>
          </cell>
          <cell r="C1167" t="str">
            <v>Forro em painéis de gesso acartonado, espessura de 12,5 mm, fixo</v>
          </cell>
          <cell r="D1167" t="str">
            <v>m²</v>
          </cell>
          <cell r="E1167">
            <v>65.33</v>
          </cell>
          <cell r="F1167">
            <v>0</v>
          </cell>
          <cell r="G1167">
            <v>65.33</v>
          </cell>
        </row>
        <row r="1168">
          <cell r="A1168" t="str">
            <v>22.02.100</v>
          </cell>
          <cell r="C1168" t="str">
            <v>Forro em painéis de gesso acartonado, acabamento liso com película em PVC - 625mm x 1250mm, espessura de 9,5mm, removível</v>
          </cell>
          <cell r="D1168" t="str">
            <v>m²</v>
          </cell>
          <cell r="E1168">
            <v>84.14</v>
          </cell>
          <cell r="F1168">
            <v>0</v>
          </cell>
          <cell r="G1168">
            <v>84.14</v>
          </cell>
        </row>
        <row r="1169">
          <cell r="A1169" t="str">
            <v>22.02.190</v>
          </cell>
          <cell r="C1169" t="str">
            <v>Forro de gesso removível com película rígida de PVC de 625mm x 625mm</v>
          </cell>
          <cell r="D1169" t="str">
            <v>m²</v>
          </cell>
          <cell r="E1169">
            <v>80.180000000000007</v>
          </cell>
          <cell r="F1169">
            <v>0</v>
          </cell>
          <cell r="G1169">
            <v>80.180000000000007</v>
          </cell>
        </row>
        <row r="1170">
          <cell r="A1170" t="str">
            <v>22.03</v>
          </cell>
          <cell r="B1170" t="str">
            <v>Forro sintético</v>
          </cell>
        </row>
        <row r="1171">
          <cell r="A1171" t="str">
            <v>22.03.020</v>
          </cell>
          <cell r="C1171" t="str">
            <v>Forro em lã de vidro revestido em PVC, espessura de 20 mm</v>
          </cell>
          <cell r="D1171" t="str">
            <v>m²</v>
          </cell>
          <cell r="E1171">
            <v>75.650000000000006</v>
          </cell>
          <cell r="F1171">
            <v>0</v>
          </cell>
          <cell r="G1171">
            <v>75.650000000000006</v>
          </cell>
        </row>
        <row r="1172">
          <cell r="A1172" t="str">
            <v>22.03.030</v>
          </cell>
          <cell r="C1172" t="str">
            <v>Forro em fibra mineral acústico, revestido em látex</v>
          </cell>
          <cell r="D1172" t="str">
            <v>m²</v>
          </cell>
          <cell r="E1172">
            <v>96.54</v>
          </cell>
          <cell r="F1172">
            <v>0</v>
          </cell>
          <cell r="G1172">
            <v>96.54</v>
          </cell>
        </row>
        <row r="1173">
          <cell r="A1173" t="str">
            <v>22.03.040</v>
          </cell>
          <cell r="C1173" t="str">
            <v>Forro modular removível em PVC de 618mm x 1243mm</v>
          </cell>
          <cell r="D1173" t="str">
            <v>m²</v>
          </cell>
          <cell r="E1173">
            <v>66.92</v>
          </cell>
          <cell r="F1173">
            <v>0</v>
          </cell>
          <cell r="G1173">
            <v>66.92</v>
          </cell>
        </row>
        <row r="1174">
          <cell r="A1174" t="str">
            <v>22.03.050</v>
          </cell>
          <cell r="C1174" t="str">
            <v>Forro em fibra mineral revestido em látex</v>
          </cell>
          <cell r="D1174" t="str">
            <v>m²</v>
          </cell>
          <cell r="E1174">
            <v>74.34</v>
          </cell>
          <cell r="F1174">
            <v>0</v>
          </cell>
          <cell r="G1174">
            <v>74.34</v>
          </cell>
        </row>
        <row r="1175">
          <cell r="A1175" t="str">
            <v>22.03.070</v>
          </cell>
          <cell r="C1175" t="str">
            <v>Forro em lâmina de PVC</v>
          </cell>
          <cell r="D1175" t="str">
            <v>m²</v>
          </cell>
          <cell r="E1175">
            <v>53.66</v>
          </cell>
          <cell r="F1175">
            <v>0</v>
          </cell>
          <cell r="G1175">
            <v>53.66</v>
          </cell>
        </row>
        <row r="1176">
          <cell r="A1176" t="str">
            <v>22.03.122</v>
          </cell>
          <cell r="C1176" t="str">
            <v>Forro em fibra mineral com placas acústicas removíveis de 625mm x 1250mm</v>
          </cell>
          <cell r="D1176" t="str">
            <v>m²</v>
          </cell>
          <cell r="E1176">
            <v>158.13</v>
          </cell>
          <cell r="F1176">
            <v>0</v>
          </cell>
          <cell r="G1176">
            <v>158.13</v>
          </cell>
        </row>
        <row r="1177">
          <cell r="A1177" t="str">
            <v>22.03.140</v>
          </cell>
          <cell r="C1177" t="str">
            <v>Forro em fibra mineral com placas acústicas removíveis de 625mm x 625mm</v>
          </cell>
          <cell r="D1177" t="str">
            <v>m²</v>
          </cell>
          <cell r="E1177">
            <v>129.54</v>
          </cell>
          <cell r="F1177">
            <v>0</v>
          </cell>
          <cell r="G1177">
            <v>129.54</v>
          </cell>
        </row>
        <row r="1178">
          <cell r="A1178" t="str">
            <v>22.04</v>
          </cell>
          <cell r="B1178" t="str">
            <v>Forro metálico</v>
          </cell>
        </row>
        <row r="1179">
          <cell r="A1179" t="str">
            <v>22.04.020</v>
          </cell>
          <cell r="C1179" t="str">
            <v>Forro metálico removível, em painéis de 625mm x 625mm, tipo colmeia</v>
          </cell>
          <cell r="D1179" t="str">
            <v>m²</v>
          </cell>
          <cell r="E1179">
            <v>216.82</v>
          </cell>
          <cell r="F1179">
            <v>0</v>
          </cell>
          <cell r="G1179">
            <v>216.82</v>
          </cell>
        </row>
        <row r="1180">
          <cell r="A1180" t="str">
            <v>22.06</v>
          </cell>
          <cell r="B1180" t="str">
            <v>Brise-soleil</v>
          </cell>
        </row>
        <row r="1181">
          <cell r="A1181" t="str">
            <v>22.06.130</v>
          </cell>
          <cell r="C1181" t="str">
            <v>Brise em placa cimentícia, montado em perfil e chapa metálica</v>
          </cell>
          <cell r="D1181" t="str">
            <v>m²</v>
          </cell>
          <cell r="E1181">
            <v>152.53</v>
          </cell>
          <cell r="F1181">
            <v>103.2</v>
          </cell>
          <cell r="G1181">
            <v>255.73</v>
          </cell>
        </row>
        <row r="1182">
          <cell r="A1182" t="str">
            <v>22.06.240</v>
          </cell>
          <cell r="C1182" t="str">
            <v>Brise metálico fixo em chapa lisa aluzinc pré-pintada, formato ogiva, lâmina frontal de 200 mm</v>
          </cell>
          <cell r="D1182" t="str">
            <v>m²</v>
          </cell>
          <cell r="E1182">
            <v>604.11</v>
          </cell>
          <cell r="F1182">
            <v>0</v>
          </cell>
          <cell r="G1182">
            <v>604.11</v>
          </cell>
        </row>
        <row r="1183">
          <cell r="A1183" t="str">
            <v>22.06.250</v>
          </cell>
          <cell r="C1183" t="str">
            <v>Brise metálico curvo e móvel termoacústico em chapa lisa aluzinc pré-pintada</v>
          </cell>
          <cell r="D1183" t="str">
            <v>m²</v>
          </cell>
          <cell r="E1183">
            <v>913.93</v>
          </cell>
          <cell r="F1183">
            <v>0</v>
          </cell>
          <cell r="G1183">
            <v>913.93</v>
          </cell>
        </row>
        <row r="1184">
          <cell r="A1184" t="str">
            <v>22.06.300</v>
          </cell>
          <cell r="C1184" t="str">
            <v>Brise metálico curvo e móvel em chapa microperfurada de alumínio pré-pintada</v>
          </cell>
          <cell r="D1184" t="str">
            <v>m²</v>
          </cell>
          <cell r="E1184">
            <v>577.12</v>
          </cell>
          <cell r="F1184">
            <v>0</v>
          </cell>
          <cell r="G1184">
            <v>577.12</v>
          </cell>
        </row>
        <row r="1185">
          <cell r="A1185" t="str">
            <v>22.06.340</v>
          </cell>
          <cell r="C1185" t="str">
            <v>Brise metálico fixo em chapa lisa alumínio pré-pintada, formato ogiva, lâmina frontal de 200 mm</v>
          </cell>
          <cell r="D1185" t="str">
            <v>m²</v>
          </cell>
          <cell r="E1185">
            <v>631.63</v>
          </cell>
          <cell r="F1185">
            <v>0</v>
          </cell>
          <cell r="G1185">
            <v>631.63</v>
          </cell>
        </row>
        <row r="1186">
          <cell r="A1186" t="str">
            <v>22.06.350</v>
          </cell>
          <cell r="C1186" t="str">
            <v>Brise metálico curvo e móvel termoacústico em chapa lisa de alumínio pré-pintada</v>
          </cell>
          <cell r="D1186" t="str">
            <v>m²</v>
          </cell>
          <cell r="E1186">
            <v>768.72</v>
          </cell>
          <cell r="F1186">
            <v>0</v>
          </cell>
          <cell r="G1186">
            <v>768.72</v>
          </cell>
        </row>
        <row r="1187">
          <cell r="A1187" t="str">
            <v>22.20</v>
          </cell>
          <cell r="B1187" t="str">
            <v>Reparos, conservações e complementos - GRUPO 22</v>
          </cell>
        </row>
        <row r="1188">
          <cell r="A1188" t="str">
            <v>22.20.011</v>
          </cell>
          <cell r="C1188" t="str">
            <v>Placa em lã de vidro revestida em PVC, auto extinguível</v>
          </cell>
          <cell r="D1188" t="str">
            <v>m²</v>
          </cell>
          <cell r="E1188">
            <v>39.99</v>
          </cell>
          <cell r="F1188">
            <v>0</v>
          </cell>
          <cell r="G1188">
            <v>39.99</v>
          </cell>
        </row>
        <row r="1189">
          <cell r="A1189" t="str">
            <v>22.20.020</v>
          </cell>
          <cell r="C1189" t="str">
            <v>Recolocação de forros fixados</v>
          </cell>
          <cell r="D1189" t="str">
            <v>m²</v>
          </cell>
          <cell r="E1189">
            <v>0.78</v>
          </cell>
          <cell r="F1189">
            <v>10.7</v>
          </cell>
          <cell r="G1189">
            <v>11.48</v>
          </cell>
        </row>
        <row r="1190">
          <cell r="A1190" t="str">
            <v>22.20.040</v>
          </cell>
          <cell r="C1190" t="str">
            <v>Recolocação de forros apoiados ou encaixados</v>
          </cell>
          <cell r="D1190" t="str">
            <v>m²</v>
          </cell>
          <cell r="E1190">
            <v>0</v>
          </cell>
          <cell r="F1190">
            <v>5.36</v>
          </cell>
          <cell r="G1190">
            <v>5.36</v>
          </cell>
        </row>
        <row r="1191">
          <cell r="A1191" t="str">
            <v>22.20.050</v>
          </cell>
          <cell r="C1191" t="str">
            <v>Moldura de gesso simples, largura até 6,0 cm</v>
          </cell>
          <cell r="D1191" t="str">
            <v>m</v>
          </cell>
          <cell r="E1191">
            <v>12.04</v>
          </cell>
          <cell r="F1191">
            <v>0</v>
          </cell>
          <cell r="G1191">
            <v>12.04</v>
          </cell>
        </row>
        <row r="1192">
          <cell r="A1192" t="str">
            <v>22.20.090</v>
          </cell>
          <cell r="C1192" t="str">
            <v>Abertura para vão de luminária em forro de PVC modular</v>
          </cell>
          <cell r="D1192" t="str">
            <v>un</v>
          </cell>
          <cell r="E1192">
            <v>12.99</v>
          </cell>
          <cell r="F1192">
            <v>0</v>
          </cell>
          <cell r="G1192">
            <v>12.99</v>
          </cell>
        </row>
        <row r="1193">
          <cell r="A1193" t="str">
            <v>23</v>
          </cell>
          <cell r="B1193" t="str">
            <v>ESQUADRIA, MARCENARIA E ELEMENTO EM MADEIRA</v>
          </cell>
        </row>
        <row r="1194">
          <cell r="A1194" t="str">
            <v>23.01</v>
          </cell>
          <cell r="B1194" t="str">
            <v>Janela e veneziana em madeira</v>
          </cell>
        </row>
        <row r="1195">
          <cell r="A1195" t="str">
            <v>23.01.050</v>
          </cell>
          <cell r="C1195" t="str">
            <v>Caixilho em madeira maxim-ar</v>
          </cell>
          <cell r="D1195" t="str">
            <v>m²</v>
          </cell>
          <cell r="E1195">
            <v>552.07000000000005</v>
          </cell>
          <cell r="F1195">
            <v>46.73</v>
          </cell>
          <cell r="G1195">
            <v>598.79999999999995</v>
          </cell>
        </row>
        <row r="1196">
          <cell r="A1196" t="str">
            <v>23.01.060</v>
          </cell>
          <cell r="C1196" t="str">
            <v>Caixilho em madeira tipo veneziana de correr</v>
          </cell>
          <cell r="D1196" t="str">
            <v>m²</v>
          </cell>
          <cell r="E1196">
            <v>499.09</v>
          </cell>
          <cell r="F1196">
            <v>46.73</v>
          </cell>
          <cell r="G1196">
            <v>545.82000000000005</v>
          </cell>
        </row>
        <row r="1197">
          <cell r="A1197" t="str">
            <v>23.02</v>
          </cell>
          <cell r="B1197" t="str">
            <v>Porta macho / fêmea montada com batente</v>
          </cell>
        </row>
        <row r="1198">
          <cell r="A1198" t="str">
            <v>23.02.010</v>
          </cell>
          <cell r="C1198" t="str">
            <v>Acréscimo de bandeira - porta macho e fêmea com batente de madeira</v>
          </cell>
          <cell r="D1198" t="str">
            <v>m²</v>
          </cell>
          <cell r="E1198">
            <v>442.42</v>
          </cell>
          <cell r="F1198">
            <v>49.23</v>
          </cell>
          <cell r="G1198">
            <v>491.65</v>
          </cell>
        </row>
        <row r="1199">
          <cell r="A1199" t="str">
            <v>23.02.030</v>
          </cell>
          <cell r="C1199" t="str">
            <v>Porta macho e fêmea com batente de madeira - 70 x 210 cm</v>
          </cell>
          <cell r="D1199" t="str">
            <v>un</v>
          </cell>
          <cell r="E1199">
            <v>739.07</v>
          </cell>
          <cell r="F1199">
            <v>99.88</v>
          </cell>
          <cell r="G1199">
            <v>838.95</v>
          </cell>
        </row>
        <row r="1200">
          <cell r="A1200" t="str">
            <v>23.02.040</v>
          </cell>
          <cell r="C1200" t="str">
            <v>Porta macho e fêmea com batente de madeira - 80 x 210 cm</v>
          </cell>
          <cell r="D1200" t="str">
            <v>un</v>
          </cell>
          <cell r="E1200">
            <v>701.6</v>
          </cell>
          <cell r="F1200">
            <v>99.88</v>
          </cell>
          <cell r="G1200">
            <v>801.48</v>
          </cell>
        </row>
        <row r="1201">
          <cell r="A1201" t="str">
            <v>23.02.050</v>
          </cell>
          <cell r="C1201" t="str">
            <v>Porta macho e fêmea com batente de madeira - 90 x 210 cm</v>
          </cell>
          <cell r="D1201" t="str">
            <v>un</v>
          </cell>
          <cell r="E1201">
            <v>796.75</v>
          </cell>
          <cell r="F1201">
            <v>99.88</v>
          </cell>
          <cell r="G1201">
            <v>896.63</v>
          </cell>
        </row>
        <row r="1202">
          <cell r="A1202" t="str">
            <v>23.02.060</v>
          </cell>
          <cell r="C1202" t="str">
            <v>Porta macho e fêmea com batente de madeira - 120 x 210 cm</v>
          </cell>
          <cell r="D1202" t="str">
            <v>un</v>
          </cell>
          <cell r="E1202">
            <v>1435.57</v>
          </cell>
          <cell r="F1202">
            <v>124.85</v>
          </cell>
          <cell r="G1202">
            <v>1560.42</v>
          </cell>
        </row>
        <row r="1203">
          <cell r="A1203" t="str">
            <v>23.04</v>
          </cell>
          <cell r="B1203" t="str">
            <v>Porta lisa laminada montada com batente</v>
          </cell>
        </row>
        <row r="1204">
          <cell r="A1204" t="str">
            <v>23.04.070</v>
          </cell>
          <cell r="C1204" t="str">
            <v>Porta em laminado fenólico melamínico com batente em alumínio - 80 x 180 cm</v>
          </cell>
          <cell r="D1204" t="str">
            <v>un</v>
          </cell>
          <cell r="E1204">
            <v>818.42</v>
          </cell>
          <cell r="F1204">
            <v>49.94</v>
          </cell>
          <cell r="G1204">
            <v>868.36</v>
          </cell>
        </row>
        <row r="1205">
          <cell r="A1205" t="str">
            <v>23.04.080</v>
          </cell>
          <cell r="C1205" t="str">
            <v>Porta em laminado fenólico melamínico com batente em alumínio - 60 x 160 cm</v>
          </cell>
          <cell r="D1205" t="str">
            <v>un</v>
          </cell>
          <cell r="E1205">
            <v>847.84</v>
          </cell>
          <cell r="F1205">
            <v>49.94</v>
          </cell>
          <cell r="G1205">
            <v>897.78</v>
          </cell>
        </row>
        <row r="1206">
          <cell r="A1206" t="str">
            <v>23.04.090</v>
          </cell>
          <cell r="C1206" t="str">
            <v>Porta em laminado fenólico melamínico com acabamento liso, batente de madeira sem revestimento - 70 x 210 cm</v>
          </cell>
          <cell r="D1206" t="str">
            <v>un</v>
          </cell>
          <cell r="E1206">
            <v>815.22</v>
          </cell>
          <cell r="F1206">
            <v>99.88</v>
          </cell>
          <cell r="G1206">
            <v>915.1</v>
          </cell>
        </row>
        <row r="1207">
          <cell r="A1207" t="str">
            <v>23.04.100</v>
          </cell>
          <cell r="C1207" t="str">
            <v>Porta em laminado fenólico melamínico com acabamento liso, batente de madeira sem revestimento - 80 x 210 cm</v>
          </cell>
          <cell r="D1207" t="str">
            <v>un</v>
          </cell>
          <cell r="E1207">
            <v>859.4</v>
          </cell>
          <cell r="F1207">
            <v>99.88</v>
          </cell>
          <cell r="G1207">
            <v>959.28</v>
          </cell>
        </row>
        <row r="1208">
          <cell r="A1208" t="str">
            <v>23.04.110</v>
          </cell>
          <cell r="C1208" t="str">
            <v>Porta em laminado fenólico melamínico com acabamento liso, batente de madeira sem revestimento - 90 x 210 cm</v>
          </cell>
          <cell r="D1208" t="str">
            <v>un</v>
          </cell>
          <cell r="E1208">
            <v>859.4</v>
          </cell>
          <cell r="F1208">
            <v>99.88</v>
          </cell>
          <cell r="G1208">
            <v>959.28</v>
          </cell>
        </row>
        <row r="1209">
          <cell r="A1209" t="str">
            <v>23.04.120</v>
          </cell>
          <cell r="C1209" t="str">
            <v>Porta em laminado fenólico melamínico com acabamento liso, batente de madeira sem revestimento - 120 x 210 cm</v>
          </cell>
          <cell r="D1209" t="str">
            <v>un</v>
          </cell>
          <cell r="E1209">
            <v>1701.75</v>
          </cell>
          <cell r="F1209">
            <v>124.85</v>
          </cell>
          <cell r="G1209">
            <v>1826.6</v>
          </cell>
        </row>
        <row r="1210">
          <cell r="A1210" t="str">
            <v>23.04.130</v>
          </cell>
          <cell r="C1210" t="str">
            <v>Porta em laminado fenólico melamínico com acabamento liso, batente de madeira sem revestimento - 140 x 210 cm</v>
          </cell>
          <cell r="D1210" t="str">
            <v>un</v>
          </cell>
          <cell r="E1210">
            <v>1553.6</v>
          </cell>
          <cell r="F1210">
            <v>124.85</v>
          </cell>
          <cell r="G1210">
            <v>1678.45</v>
          </cell>
        </row>
        <row r="1211">
          <cell r="A1211" t="str">
            <v>23.04.140</v>
          </cell>
          <cell r="C1211" t="str">
            <v>Porta em laminado fenólico melamínico com acabamento liso, batente de madeira sem revestimento - 220 x 210 cm</v>
          </cell>
          <cell r="D1211" t="str">
            <v>un</v>
          </cell>
          <cell r="E1211">
            <v>3245.82</v>
          </cell>
          <cell r="F1211">
            <v>142.69</v>
          </cell>
          <cell r="G1211">
            <v>3388.51</v>
          </cell>
        </row>
        <row r="1212">
          <cell r="A1212" t="str">
            <v>23.04.570</v>
          </cell>
          <cell r="C1212" t="str">
            <v>Porta em laminado melamínico estrutural com acabamento texturizado, batente em alumínio com ferragens - 60 x 180 cm</v>
          </cell>
          <cell r="D1212" t="str">
            <v>un</v>
          </cell>
          <cell r="E1212">
            <v>695.14</v>
          </cell>
          <cell r="F1212">
            <v>12.48</v>
          </cell>
          <cell r="G1212">
            <v>707.62</v>
          </cell>
        </row>
        <row r="1213">
          <cell r="A1213" t="str">
            <v>23.04.580</v>
          </cell>
          <cell r="C1213" t="str">
            <v>Porta em laminado fenólico melamínico com acabamento liso, batente metálico - 60 x 160 cm</v>
          </cell>
          <cell r="D1213" t="str">
            <v>un</v>
          </cell>
          <cell r="E1213">
            <v>934.73</v>
          </cell>
          <cell r="F1213">
            <v>96.31</v>
          </cell>
          <cell r="G1213">
            <v>1031.04</v>
          </cell>
        </row>
        <row r="1214">
          <cell r="A1214" t="str">
            <v>23.04.590</v>
          </cell>
          <cell r="C1214" t="str">
            <v>Porta em laminado fenólico melamínico com acabamento liso, batente metálico - 70 x 210 cm</v>
          </cell>
          <cell r="D1214" t="str">
            <v>un</v>
          </cell>
          <cell r="E1214">
            <v>878.84</v>
          </cell>
          <cell r="F1214">
            <v>92.74</v>
          </cell>
          <cell r="G1214">
            <v>971.58</v>
          </cell>
        </row>
        <row r="1215">
          <cell r="A1215" t="str">
            <v>23.04.600</v>
          </cell>
          <cell r="C1215" t="str">
            <v>Porta em laminado fenólico melamínico com acabamento liso, batente metálico - 80 x 210 cm</v>
          </cell>
          <cell r="D1215" t="str">
            <v>un</v>
          </cell>
          <cell r="E1215">
            <v>931.52</v>
          </cell>
          <cell r="F1215">
            <v>92.74</v>
          </cell>
          <cell r="G1215">
            <v>1024.26</v>
          </cell>
        </row>
        <row r="1216">
          <cell r="A1216" t="str">
            <v>23.04.610</v>
          </cell>
          <cell r="C1216" t="str">
            <v>Porta em laminado fenólico melamínico com acabamento liso, batente metálico - 90 x 210 cm</v>
          </cell>
          <cell r="D1216" t="str">
            <v>un</v>
          </cell>
          <cell r="E1216">
            <v>931.52</v>
          </cell>
          <cell r="F1216">
            <v>92.74</v>
          </cell>
          <cell r="G1216">
            <v>1024.26</v>
          </cell>
        </row>
        <row r="1217">
          <cell r="A1217" t="str">
            <v>23.04.620</v>
          </cell>
          <cell r="C1217" t="str">
            <v>Porta em laminado fenólico melamínico com acabamento liso, batente metálico - 120 x 210 cm</v>
          </cell>
          <cell r="D1217" t="str">
            <v>un</v>
          </cell>
          <cell r="E1217">
            <v>1685.61</v>
          </cell>
          <cell r="F1217">
            <v>121.3</v>
          </cell>
          <cell r="G1217">
            <v>1806.91</v>
          </cell>
        </row>
        <row r="1218">
          <cell r="A1218" t="str">
            <v>23.08</v>
          </cell>
          <cell r="B1218" t="str">
            <v>Marcenaria em geral</v>
          </cell>
        </row>
        <row r="1219">
          <cell r="A1219" t="str">
            <v>23.08.010</v>
          </cell>
          <cell r="C1219" t="str">
            <v>Estrado em madeira</v>
          </cell>
          <cell r="D1219" t="str">
            <v>m²</v>
          </cell>
          <cell r="E1219">
            <v>62.82</v>
          </cell>
          <cell r="F1219">
            <v>35.67</v>
          </cell>
          <cell r="G1219">
            <v>98.49</v>
          </cell>
        </row>
        <row r="1220">
          <cell r="A1220" t="str">
            <v>23.08.020</v>
          </cell>
          <cell r="C1220" t="str">
            <v>Faixa/batedor de proteção em madeira aparelhada natural de 10 x 2,5 cm</v>
          </cell>
          <cell r="D1220" t="str">
            <v>m</v>
          </cell>
          <cell r="E1220">
            <v>5.21</v>
          </cell>
          <cell r="F1220">
            <v>35.67</v>
          </cell>
          <cell r="G1220">
            <v>40.880000000000003</v>
          </cell>
        </row>
        <row r="1221">
          <cell r="A1221" t="str">
            <v>23.08.030</v>
          </cell>
          <cell r="C1221" t="str">
            <v>Faixa/batedor de proteção em madeira de 20 x 5 cm, com acabamento em laminado fenólico melamínico</v>
          </cell>
          <cell r="D1221" t="str">
            <v>m</v>
          </cell>
          <cell r="E1221">
            <v>55.14</v>
          </cell>
          <cell r="F1221">
            <v>71.34</v>
          </cell>
          <cell r="G1221">
            <v>126.48</v>
          </cell>
        </row>
        <row r="1222">
          <cell r="A1222" t="str">
            <v>23.08.040</v>
          </cell>
          <cell r="C1222" t="str">
            <v>Armário/gabinete embutido em MDF sob medida, revestido em laminado melamínico, com portas e prateleiras</v>
          </cell>
          <cell r="D1222" t="str">
            <v>m²</v>
          </cell>
          <cell r="E1222">
            <v>1655.83</v>
          </cell>
          <cell r="F1222">
            <v>0</v>
          </cell>
          <cell r="G1222">
            <v>1655.83</v>
          </cell>
        </row>
        <row r="1223">
          <cell r="A1223" t="str">
            <v>23.08.060</v>
          </cell>
          <cell r="C1223" t="str">
            <v>Tampo sob medida em compensado, revestido na face superior em laminado fenólico melamínico</v>
          </cell>
          <cell r="D1223" t="str">
            <v>m²</v>
          </cell>
          <cell r="E1223">
            <v>731.84</v>
          </cell>
          <cell r="F1223">
            <v>0</v>
          </cell>
          <cell r="G1223">
            <v>731.84</v>
          </cell>
        </row>
        <row r="1224">
          <cell r="A1224" t="str">
            <v>23.08.080</v>
          </cell>
          <cell r="C1224" t="str">
            <v>Prateleira sob medida em compensado, revestida nas duas faces em laminado fenólico melamínico</v>
          </cell>
          <cell r="D1224" t="str">
            <v>m²</v>
          </cell>
          <cell r="E1224">
            <v>483.36</v>
          </cell>
          <cell r="F1224">
            <v>14.27</v>
          </cell>
          <cell r="G1224">
            <v>497.63</v>
          </cell>
        </row>
        <row r="1225">
          <cell r="A1225" t="str">
            <v>23.08.100</v>
          </cell>
          <cell r="C1225" t="str">
            <v>Armário tipo prateleira com subdivisão em compensado, revestido totalmente em laminado fenólico melamínico</v>
          </cell>
          <cell r="D1225" t="str">
            <v>m²</v>
          </cell>
          <cell r="E1225">
            <v>1148.6400000000001</v>
          </cell>
          <cell r="F1225">
            <v>0</v>
          </cell>
          <cell r="G1225">
            <v>1148.6400000000001</v>
          </cell>
        </row>
        <row r="1226">
          <cell r="A1226" t="str">
            <v>23.08.110</v>
          </cell>
          <cell r="C1226" t="str">
            <v>Painel em compensado naval, espessura de 25 mm</v>
          </cell>
          <cell r="D1226" t="str">
            <v>m²</v>
          </cell>
          <cell r="E1226">
            <v>108.82</v>
          </cell>
          <cell r="F1226">
            <v>35.67</v>
          </cell>
          <cell r="G1226">
            <v>144.49</v>
          </cell>
        </row>
        <row r="1227">
          <cell r="A1227" t="str">
            <v>23.08.160</v>
          </cell>
          <cell r="C1227" t="str">
            <v>Porta lisa com balcão, batente de madeira, completa - 80 x 210 cm</v>
          </cell>
          <cell r="D1227" t="str">
            <v>cj</v>
          </cell>
          <cell r="E1227">
            <v>578.05999999999995</v>
          </cell>
          <cell r="F1227">
            <v>153.38</v>
          </cell>
          <cell r="G1227">
            <v>731.44</v>
          </cell>
        </row>
        <row r="1228">
          <cell r="A1228" t="str">
            <v>23.08.170</v>
          </cell>
          <cell r="C1228" t="str">
            <v>Lousa em laminado melamínico, branco - linha comercial</v>
          </cell>
          <cell r="D1228" t="str">
            <v>m²</v>
          </cell>
          <cell r="E1228">
            <v>144.01</v>
          </cell>
          <cell r="F1228">
            <v>6.99</v>
          </cell>
          <cell r="G1228">
            <v>151</v>
          </cell>
        </row>
        <row r="1229">
          <cell r="A1229" t="str">
            <v>23.08.210</v>
          </cell>
          <cell r="C1229" t="str">
            <v>Armário sob medida em compensado de madeira totalmente revestido em folheado de madeira, completo</v>
          </cell>
          <cell r="D1229" t="str">
            <v>m²</v>
          </cell>
          <cell r="E1229">
            <v>1521.13</v>
          </cell>
          <cell r="F1229">
            <v>0</v>
          </cell>
          <cell r="G1229">
            <v>1521.13</v>
          </cell>
        </row>
        <row r="1230">
          <cell r="A1230" t="str">
            <v>23.08.220</v>
          </cell>
          <cell r="C1230" t="str">
            <v>Armário sob medida em compensado de madeira totalmente revestido em laminado melamínico texturizado, completo</v>
          </cell>
          <cell r="D1230" t="str">
            <v>m²</v>
          </cell>
          <cell r="E1230">
            <v>1411.23</v>
          </cell>
          <cell r="F1230">
            <v>0</v>
          </cell>
          <cell r="G1230">
            <v>1411.23</v>
          </cell>
        </row>
        <row r="1231">
          <cell r="A1231" t="str">
            <v>23.08.320</v>
          </cell>
          <cell r="C1231" t="str">
            <v>Porta acústica de madeira</v>
          </cell>
          <cell r="D1231" t="str">
            <v>m²</v>
          </cell>
          <cell r="E1231">
            <v>265.36</v>
          </cell>
          <cell r="F1231">
            <v>71.34</v>
          </cell>
          <cell r="G1231">
            <v>336.7</v>
          </cell>
        </row>
        <row r="1232">
          <cell r="A1232" t="str">
            <v>23.08.380</v>
          </cell>
          <cell r="C1232" t="str">
            <v>Faixa/batedor de proteção em madeira de 290 x 15 mm, com acabamento em laminado fenólico melamínico</v>
          </cell>
          <cell r="D1232" t="str">
            <v>m</v>
          </cell>
          <cell r="E1232">
            <v>81.180000000000007</v>
          </cell>
          <cell r="F1232">
            <v>7.14</v>
          </cell>
          <cell r="G1232">
            <v>88.32</v>
          </cell>
        </row>
        <row r="1233">
          <cell r="A1233" t="str">
            <v>23.09</v>
          </cell>
          <cell r="B1233" t="str">
            <v>Porta lisa comum montada com batente</v>
          </cell>
        </row>
        <row r="1234">
          <cell r="A1234" t="str">
            <v>23.09.010</v>
          </cell>
          <cell r="C1234" t="str">
            <v>Acréscimo de bandeira - porta lisa comum com batente de madeira</v>
          </cell>
          <cell r="D1234" t="str">
            <v>m²</v>
          </cell>
          <cell r="E1234">
            <v>142.26</v>
          </cell>
          <cell r="F1234">
            <v>49.23</v>
          </cell>
          <cell r="G1234">
            <v>191.49</v>
          </cell>
        </row>
        <row r="1235">
          <cell r="A1235" t="str">
            <v>23.09.020</v>
          </cell>
          <cell r="C1235" t="str">
            <v>Porta lisa com batente madeira - 60 x 210 cm</v>
          </cell>
          <cell r="D1235" t="str">
            <v>un</v>
          </cell>
          <cell r="E1235">
            <v>281.08999999999997</v>
          </cell>
          <cell r="F1235">
            <v>99.88</v>
          </cell>
          <cell r="G1235">
            <v>380.97</v>
          </cell>
        </row>
        <row r="1236">
          <cell r="A1236" t="str">
            <v>23.09.030</v>
          </cell>
          <cell r="C1236" t="str">
            <v>Porta lisa com batente madeira - 70 x 210 cm</v>
          </cell>
          <cell r="D1236" t="str">
            <v>un</v>
          </cell>
          <cell r="E1236">
            <v>281.22000000000003</v>
          </cell>
          <cell r="F1236">
            <v>99.88</v>
          </cell>
          <cell r="G1236">
            <v>381.1</v>
          </cell>
        </row>
        <row r="1237">
          <cell r="A1237" t="str">
            <v>23.09.040</v>
          </cell>
          <cell r="C1237" t="str">
            <v>Porta lisa com batente madeira - 80 x 210 cm</v>
          </cell>
          <cell r="D1237" t="str">
            <v>un</v>
          </cell>
          <cell r="E1237">
            <v>286.18</v>
          </cell>
          <cell r="F1237">
            <v>99.88</v>
          </cell>
          <cell r="G1237">
            <v>386.06</v>
          </cell>
        </row>
        <row r="1238">
          <cell r="A1238" t="str">
            <v>23.09.050</v>
          </cell>
          <cell r="C1238" t="str">
            <v>Porta lisa com batente madeira - 90 x 210 cm</v>
          </cell>
          <cell r="D1238" t="str">
            <v>un</v>
          </cell>
          <cell r="E1238">
            <v>299.83</v>
          </cell>
          <cell r="F1238">
            <v>99.88</v>
          </cell>
          <cell r="G1238">
            <v>399.71</v>
          </cell>
        </row>
        <row r="1239">
          <cell r="A1239" t="str">
            <v>23.09.052</v>
          </cell>
          <cell r="C1239" t="str">
            <v>Porta lisa com batente madeira - 110 x 210 cm</v>
          </cell>
          <cell r="D1239" t="str">
            <v>un</v>
          </cell>
          <cell r="E1239">
            <v>404.98</v>
          </cell>
          <cell r="F1239">
            <v>99.88</v>
          </cell>
          <cell r="G1239">
            <v>504.86</v>
          </cell>
        </row>
        <row r="1240">
          <cell r="A1240" t="str">
            <v>23.09.060</v>
          </cell>
          <cell r="C1240" t="str">
            <v>Porta lisa com batente madeira - 120 x 210 cm</v>
          </cell>
          <cell r="D1240" t="str">
            <v>un</v>
          </cell>
          <cell r="E1240">
            <v>512.29</v>
          </cell>
          <cell r="F1240">
            <v>124.85</v>
          </cell>
          <cell r="G1240">
            <v>637.14</v>
          </cell>
        </row>
        <row r="1241">
          <cell r="A1241" t="str">
            <v>23.09.100</v>
          </cell>
          <cell r="C1241" t="str">
            <v>Porta lisa com batente madeira - 160 x 210 cm</v>
          </cell>
          <cell r="D1241" t="str">
            <v>un</v>
          </cell>
          <cell r="E1241">
            <v>508.09</v>
          </cell>
          <cell r="F1241">
            <v>144.47</v>
          </cell>
          <cell r="G1241">
            <v>652.55999999999995</v>
          </cell>
        </row>
        <row r="1242">
          <cell r="A1242" t="str">
            <v>23.09.420</v>
          </cell>
          <cell r="C1242" t="str">
            <v>Porta lisa com batente em alumínio, largura 60 cm, altura de 105 a 200 cm</v>
          </cell>
          <cell r="D1242" t="str">
            <v>un</v>
          </cell>
          <cell r="E1242">
            <v>193.21</v>
          </cell>
          <cell r="F1242">
            <v>49.94</v>
          </cell>
          <cell r="G1242">
            <v>243.15</v>
          </cell>
        </row>
        <row r="1243">
          <cell r="A1243" t="str">
            <v>23.09.430</v>
          </cell>
          <cell r="C1243" t="str">
            <v>Porta lisa com batente em alumínio, largura 80 cm, altura de 105 a 200 cm</v>
          </cell>
          <cell r="D1243" t="str">
            <v>un</v>
          </cell>
          <cell r="E1243">
            <v>198.3</v>
          </cell>
          <cell r="F1243">
            <v>49.94</v>
          </cell>
          <cell r="G1243">
            <v>248.24</v>
          </cell>
        </row>
        <row r="1244">
          <cell r="A1244" t="str">
            <v>23.09.440</v>
          </cell>
          <cell r="C1244" t="str">
            <v>Porta lisa com batente em alumínio, largura 90 cm, altura de 105 a 200 cm</v>
          </cell>
          <cell r="D1244" t="str">
            <v>un</v>
          </cell>
          <cell r="E1244">
            <v>211.95</v>
          </cell>
          <cell r="F1244">
            <v>49.94</v>
          </cell>
          <cell r="G1244">
            <v>261.89</v>
          </cell>
        </row>
        <row r="1245">
          <cell r="A1245" t="str">
            <v>23.09.520</v>
          </cell>
          <cell r="C1245" t="str">
            <v>Porta lisa com batente metálico - 60 x 160 cm</v>
          </cell>
          <cell r="D1245" t="str">
            <v>un</v>
          </cell>
          <cell r="E1245">
            <v>267.35000000000002</v>
          </cell>
          <cell r="F1245">
            <v>49.94</v>
          </cell>
          <cell r="G1245">
            <v>317.29000000000002</v>
          </cell>
        </row>
        <row r="1246">
          <cell r="A1246" t="str">
            <v>23.09.530</v>
          </cell>
          <cell r="C1246" t="str">
            <v>Porta lisa com batente metálico - 80 x 160 cm</v>
          </cell>
          <cell r="D1246" t="str">
            <v>un</v>
          </cell>
          <cell r="E1246">
            <v>272.44</v>
          </cell>
          <cell r="F1246">
            <v>49.94</v>
          </cell>
          <cell r="G1246">
            <v>322.38</v>
          </cell>
        </row>
        <row r="1247">
          <cell r="A1247" t="str">
            <v>23.09.540</v>
          </cell>
          <cell r="C1247" t="str">
            <v>Porta lisa com batente metálico - 70 x 210 cm</v>
          </cell>
          <cell r="D1247" t="str">
            <v>un</v>
          </cell>
          <cell r="E1247">
            <v>344.84</v>
          </cell>
          <cell r="F1247">
            <v>92.74</v>
          </cell>
          <cell r="G1247">
            <v>437.58</v>
          </cell>
        </row>
        <row r="1248">
          <cell r="A1248" t="str">
            <v>23.09.550</v>
          </cell>
          <cell r="C1248" t="str">
            <v>Porta lisa com batente metálico - 80 x 210 cm</v>
          </cell>
          <cell r="D1248" t="str">
            <v>un</v>
          </cell>
          <cell r="E1248">
            <v>354.05</v>
          </cell>
          <cell r="F1248">
            <v>92.74</v>
          </cell>
          <cell r="G1248">
            <v>446.79</v>
          </cell>
        </row>
        <row r="1249">
          <cell r="A1249" t="str">
            <v>23.09.560</v>
          </cell>
          <cell r="C1249" t="str">
            <v>Porta lisa com batente metálico - 90 x 210 cm</v>
          </cell>
          <cell r="D1249" t="str">
            <v>un</v>
          </cell>
          <cell r="E1249">
            <v>371.95</v>
          </cell>
          <cell r="F1249">
            <v>92.74</v>
          </cell>
          <cell r="G1249">
            <v>464.69</v>
          </cell>
        </row>
        <row r="1250">
          <cell r="A1250" t="str">
            <v>23.09.570</v>
          </cell>
          <cell r="C1250" t="str">
            <v>Porta lisa com batente metálico - 120 x 210 cm</v>
          </cell>
          <cell r="D1250" t="str">
            <v>un</v>
          </cell>
          <cell r="E1250">
            <v>496.15</v>
          </cell>
          <cell r="F1250">
            <v>121.3</v>
          </cell>
          <cell r="G1250">
            <v>617.45000000000005</v>
          </cell>
        </row>
        <row r="1251">
          <cell r="A1251" t="str">
            <v>23.09.590</v>
          </cell>
          <cell r="C1251" t="str">
            <v>Porta lisa com batente metálico - 160 x 210 cm</v>
          </cell>
          <cell r="D1251" t="str">
            <v>un</v>
          </cell>
          <cell r="E1251">
            <v>523.33000000000004</v>
          </cell>
          <cell r="F1251">
            <v>121.3</v>
          </cell>
          <cell r="G1251">
            <v>644.63</v>
          </cell>
        </row>
        <row r="1252">
          <cell r="A1252" t="str">
            <v>23.09.600</v>
          </cell>
          <cell r="C1252" t="str">
            <v>Porta lisa com batente metálico - 60 x 180 cm</v>
          </cell>
          <cell r="D1252" t="str">
            <v>un</v>
          </cell>
          <cell r="E1252">
            <v>301.74</v>
          </cell>
          <cell r="F1252">
            <v>49.94</v>
          </cell>
          <cell r="G1252">
            <v>351.68</v>
          </cell>
        </row>
        <row r="1253">
          <cell r="A1253" t="str">
            <v>23.09.610</v>
          </cell>
          <cell r="C1253" t="str">
            <v>Porta lisa com batente metálico - 60 x 210 cm</v>
          </cell>
          <cell r="D1253" t="str">
            <v>un</v>
          </cell>
          <cell r="E1253">
            <v>340.46</v>
          </cell>
          <cell r="F1253">
            <v>49.94</v>
          </cell>
          <cell r="G1253">
            <v>390.4</v>
          </cell>
        </row>
        <row r="1254">
          <cell r="A1254" t="str">
            <v>23.09.630</v>
          </cell>
          <cell r="C1254" t="str">
            <v>Porta lisa com batente madeira, 2 folhas - 140 x 210 cm</v>
          </cell>
          <cell r="D1254" t="str">
            <v>un</v>
          </cell>
          <cell r="E1254">
            <v>569.80999999999995</v>
          </cell>
          <cell r="F1254">
            <v>124.85</v>
          </cell>
          <cell r="G1254">
            <v>694.66</v>
          </cell>
        </row>
        <row r="1255">
          <cell r="A1255" t="str">
            <v>23.11</v>
          </cell>
          <cell r="B1255" t="str">
            <v>Porta lisa para acabamento em verniz montada com batente</v>
          </cell>
        </row>
        <row r="1256">
          <cell r="A1256" t="str">
            <v>23.11.010</v>
          </cell>
          <cell r="C1256" t="str">
            <v>Acréscimo de bandeira - porta lisa para acabamento em verniz, com batente de madeira</v>
          </cell>
          <cell r="D1256" t="str">
            <v>m²</v>
          </cell>
          <cell r="E1256">
            <v>139.85</v>
          </cell>
          <cell r="F1256">
            <v>49.23</v>
          </cell>
          <cell r="G1256">
            <v>189.08</v>
          </cell>
        </row>
        <row r="1257">
          <cell r="A1257" t="str">
            <v>23.11.030</v>
          </cell>
          <cell r="C1257" t="str">
            <v>Porta lisa para acabamento em verniz, com batente de madeira - 70 x 210 cm</v>
          </cell>
          <cell r="D1257" t="str">
            <v>un</v>
          </cell>
          <cell r="E1257">
            <v>278.08999999999997</v>
          </cell>
          <cell r="F1257">
            <v>99.88</v>
          </cell>
          <cell r="G1257">
            <v>377.97</v>
          </cell>
        </row>
        <row r="1258">
          <cell r="A1258" t="str">
            <v>23.11.040</v>
          </cell>
          <cell r="C1258" t="str">
            <v>Porta lisa para acabamento em verniz, com batente de madeira - 80 x 210 cm</v>
          </cell>
          <cell r="D1258" t="str">
            <v>un</v>
          </cell>
          <cell r="E1258">
            <v>279.52999999999997</v>
          </cell>
          <cell r="F1258">
            <v>99.88</v>
          </cell>
          <cell r="G1258">
            <v>379.41</v>
          </cell>
        </row>
        <row r="1259">
          <cell r="A1259" t="str">
            <v>23.11.050</v>
          </cell>
          <cell r="C1259" t="str">
            <v>Porta lisa para acabamento em verniz, com batente de madeira - 90 x 210 cm</v>
          </cell>
          <cell r="D1259" t="str">
            <v>un</v>
          </cell>
          <cell r="E1259">
            <v>295.79000000000002</v>
          </cell>
          <cell r="F1259">
            <v>99.88</v>
          </cell>
          <cell r="G1259">
            <v>395.67</v>
          </cell>
        </row>
        <row r="1260">
          <cell r="A1260" t="str">
            <v>23.12</v>
          </cell>
          <cell r="B1260" t="str">
            <v>Porta comum completa - uso coletivo (padrão dimensional médio)</v>
          </cell>
        </row>
        <row r="1261">
          <cell r="A1261" t="str">
            <v>23.12.001</v>
          </cell>
          <cell r="C1261" t="str">
            <v>Porta lisa de madeira, interna "PIM", para acabamento em pintura, padrão dimensional médio, com ferragens, completo - 80 x 210 cm</v>
          </cell>
          <cell r="D1261" t="str">
            <v>un</v>
          </cell>
          <cell r="E1261">
            <v>528.23</v>
          </cell>
          <cell r="F1261">
            <v>0</v>
          </cell>
          <cell r="G1261">
            <v>528.23</v>
          </cell>
        </row>
        <row r="1262">
          <cell r="A1262" t="str">
            <v>23.13</v>
          </cell>
          <cell r="B1262" t="str">
            <v>Porta comum completa - uso público (padrão dimensional médio/pesado)</v>
          </cell>
        </row>
        <row r="1263">
          <cell r="A1263" t="str">
            <v>23.13.001</v>
          </cell>
          <cell r="C1263" t="str">
            <v>Porta lisa de madeira, interna "PIM", para acabamento em pintura, padrão dimensional médio/pesado, com ferragens, completo - 80 x 210 cm</v>
          </cell>
          <cell r="D1263" t="str">
            <v>un</v>
          </cell>
          <cell r="E1263">
            <v>528.23</v>
          </cell>
          <cell r="F1263">
            <v>0</v>
          </cell>
          <cell r="G1263">
            <v>528.23</v>
          </cell>
        </row>
        <row r="1264">
          <cell r="A1264" t="str">
            <v>23.13.002</v>
          </cell>
          <cell r="C1264" t="str">
            <v>Porta lisa de madeira, interna "PIM", para acabamento em pintura, padrão dimensional médio/pesado, com ferragens, completo - 90 x 210 cm</v>
          </cell>
          <cell r="D1264" t="str">
            <v>un</v>
          </cell>
          <cell r="E1264">
            <v>582.41</v>
          </cell>
          <cell r="F1264">
            <v>0</v>
          </cell>
          <cell r="G1264">
            <v>582.41</v>
          </cell>
        </row>
        <row r="1265">
          <cell r="A1265" t="str">
            <v>23.13.020</v>
          </cell>
          <cell r="C1265" t="str">
            <v>Porta lisa de madeira, interna, resistente a umidade "PIM RU", para acabamento em pintura, padrão dimensional médio/pesado, com ferragens, completo - 80 x 210 cm</v>
          </cell>
          <cell r="D1265" t="str">
            <v>un</v>
          </cell>
          <cell r="E1265">
            <v>528.23</v>
          </cell>
          <cell r="F1265">
            <v>0</v>
          </cell>
          <cell r="G1265">
            <v>528.23</v>
          </cell>
        </row>
        <row r="1266">
          <cell r="A1266" t="str">
            <v>23.13.040</v>
          </cell>
          <cell r="C1266" t="str">
            <v>Porta lisa de madeira, interna, resistente a umidade "PIM RU", para acabamento revestido ou em pintura, para divisória sanitária, padrão dimensional médio/pesado, com ferragens, completo - 80 x 190 cm</v>
          </cell>
          <cell r="D1266" t="str">
            <v>un</v>
          </cell>
          <cell r="E1266">
            <v>528.23</v>
          </cell>
          <cell r="F1266">
            <v>0</v>
          </cell>
          <cell r="G1266">
            <v>528.23</v>
          </cell>
        </row>
        <row r="1267">
          <cell r="A1267" t="str">
            <v>23.13.052</v>
          </cell>
          <cell r="C1267" t="str">
            <v>Porta lisa de madeira, interna, resistente a umidade "PIM RU", para acabamento em pintura, tipo acessível, padrão dimensional médio/pesado, com ferragens, completo - 90 x 210 cm</v>
          </cell>
          <cell r="D1267" t="str">
            <v>un</v>
          </cell>
          <cell r="E1267">
            <v>582.41</v>
          </cell>
          <cell r="F1267">
            <v>0</v>
          </cell>
          <cell r="G1267">
            <v>582.41</v>
          </cell>
        </row>
        <row r="1268">
          <cell r="A1268" t="str">
            <v>23.13.064</v>
          </cell>
          <cell r="C1268" t="str">
            <v>Porta lisa de madeira, interna, resistente a umidade "PIM RU", para acabamento em pintura, de correr ou deslizante, tipo acessível, padrão dimensional pesado, com sistema deslizante e ferragens, completo - 100 x 210 cm</v>
          </cell>
          <cell r="D1268" t="str">
            <v>un</v>
          </cell>
          <cell r="E1268">
            <v>611.6</v>
          </cell>
          <cell r="F1268">
            <v>0</v>
          </cell>
          <cell r="G1268">
            <v>611.6</v>
          </cell>
        </row>
        <row r="1269">
          <cell r="A1269" t="str">
            <v>23.20</v>
          </cell>
          <cell r="B1269" t="str">
            <v>Reparos, conservações e complementos - GRUPO 23</v>
          </cell>
        </row>
        <row r="1270">
          <cell r="A1270" t="str">
            <v>23.20.020</v>
          </cell>
          <cell r="C1270" t="str">
            <v>Recolocação de batentes de madeira</v>
          </cell>
          <cell r="D1270" t="str">
            <v>un</v>
          </cell>
          <cell r="E1270">
            <v>1.96</v>
          </cell>
          <cell r="F1270">
            <v>46.37</v>
          </cell>
          <cell r="G1270">
            <v>48.33</v>
          </cell>
        </row>
        <row r="1271">
          <cell r="A1271" t="str">
            <v>23.20.040</v>
          </cell>
          <cell r="C1271" t="str">
            <v>Recolocação de folhas de porta ou janela</v>
          </cell>
          <cell r="D1271" t="str">
            <v>un</v>
          </cell>
          <cell r="E1271">
            <v>0</v>
          </cell>
          <cell r="F1271">
            <v>57.07</v>
          </cell>
          <cell r="G1271">
            <v>57.07</v>
          </cell>
        </row>
        <row r="1272">
          <cell r="A1272" t="str">
            <v>23.20.060</v>
          </cell>
          <cell r="C1272" t="str">
            <v>Recolocação de guarnição ou molduras</v>
          </cell>
          <cell r="D1272" t="str">
            <v>m</v>
          </cell>
          <cell r="E1272">
            <v>0</v>
          </cell>
          <cell r="F1272">
            <v>1.78</v>
          </cell>
          <cell r="G1272">
            <v>1.78</v>
          </cell>
        </row>
        <row r="1273">
          <cell r="A1273" t="str">
            <v>23.20.100</v>
          </cell>
          <cell r="C1273" t="str">
            <v>Batente de madeira para porta</v>
          </cell>
          <cell r="D1273" t="str">
            <v>m</v>
          </cell>
          <cell r="E1273">
            <v>25.66</v>
          </cell>
          <cell r="F1273">
            <v>10.7</v>
          </cell>
          <cell r="G1273">
            <v>36.36</v>
          </cell>
        </row>
        <row r="1274">
          <cell r="A1274" t="str">
            <v>23.20.110</v>
          </cell>
          <cell r="C1274" t="str">
            <v>Visor fixo e requadro de madeira para porta, para receber vidro</v>
          </cell>
          <cell r="D1274" t="str">
            <v>m²</v>
          </cell>
          <cell r="E1274">
            <v>914.3</v>
          </cell>
          <cell r="F1274">
            <v>142.68</v>
          </cell>
          <cell r="G1274">
            <v>1056.98</v>
          </cell>
        </row>
        <row r="1275">
          <cell r="A1275" t="str">
            <v>23.20.120</v>
          </cell>
          <cell r="C1275" t="str">
            <v>Guarnição de madeira</v>
          </cell>
          <cell r="D1275" t="str">
            <v>m</v>
          </cell>
          <cell r="E1275">
            <v>2.82</v>
          </cell>
          <cell r="F1275">
            <v>1.78</v>
          </cell>
          <cell r="G1275">
            <v>4.5999999999999996</v>
          </cell>
        </row>
        <row r="1276">
          <cell r="A1276" t="str">
            <v>23.20.140</v>
          </cell>
          <cell r="C1276" t="str">
            <v>Acréscimo de visor completo em porta de madeira</v>
          </cell>
          <cell r="D1276" t="str">
            <v>un</v>
          </cell>
          <cell r="E1276">
            <v>237.58</v>
          </cell>
          <cell r="F1276">
            <v>0</v>
          </cell>
          <cell r="G1276">
            <v>237.58</v>
          </cell>
        </row>
        <row r="1277">
          <cell r="A1277" t="str">
            <v>23.20.160</v>
          </cell>
          <cell r="C1277" t="str">
            <v>Folha de porta veneziana maciça, sob medida</v>
          </cell>
          <cell r="D1277" t="str">
            <v>m²</v>
          </cell>
          <cell r="E1277">
            <v>554.29999999999995</v>
          </cell>
          <cell r="F1277">
            <v>17.84</v>
          </cell>
          <cell r="G1277">
            <v>572.14</v>
          </cell>
        </row>
        <row r="1278">
          <cell r="A1278" t="str">
            <v>23.20.170</v>
          </cell>
          <cell r="C1278" t="str">
            <v>Folha de porta lisa folheada com madeira, sob medida</v>
          </cell>
          <cell r="D1278" t="str">
            <v>m²</v>
          </cell>
          <cell r="E1278">
            <v>117.29</v>
          </cell>
          <cell r="F1278">
            <v>17.84</v>
          </cell>
          <cell r="G1278">
            <v>135.13</v>
          </cell>
        </row>
        <row r="1279">
          <cell r="A1279" t="str">
            <v>23.20.180</v>
          </cell>
          <cell r="C1279" t="str">
            <v>Folha de porta em madeira para receber vidro, sob medida</v>
          </cell>
          <cell r="D1279" t="str">
            <v>m²</v>
          </cell>
          <cell r="E1279">
            <v>507.29</v>
          </cell>
          <cell r="F1279">
            <v>17.84</v>
          </cell>
          <cell r="G1279">
            <v>525.13</v>
          </cell>
        </row>
        <row r="1280">
          <cell r="A1280" t="str">
            <v>23.20.310</v>
          </cell>
          <cell r="C1280" t="str">
            <v>Folha de porta lisa comum - 60 x 210 cm</v>
          </cell>
          <cell r="D1280" t="str">
            <v>un</v>
          </cell>
          <cell r="E1280">
            <v>130.18</v>
          </cell>
          <cell r="F1280">
            <v>53.51</v>
          </cell>
          <cell r="G1280">
            <v>183.69</v>
          </cell>
        </row>
        <row r="1281">
          <cell r="A1281" t="str">
            <v>23.20.320</v>
          </cell>
          <cell r="C1281" t="str">
            <v>Folha de porta lisa comum - 70 x 210 cm</v>
          </cell>
          <cell r="D1281" t="str">
            <v>un</v>
          </cell>
          <cell r="E1281">
            <v>130.31</v>
          </cell>
          <cell r="F1281">
            <v>53.51</v>
          </cell>
          <cell r="G1281">
            <v>183.82</v>
          </cell>
        </row>
        <row r="1282">
          <cell r="A1282" t="str">
            <v>23.20.330</v>
          </cell>
          <cell r="C1282" t="str">
            <v>Folha de porta lisa comum - 80 x 210 cm</v>
          </cell>
          <cell r="D1282" t="str">
            <v>un</v>
          </cell>
          <cell r="E1282">
            <v>135.27000000000001</v>
          </cell>
          <cell r="F1282">
            <v>53.51</v>
          </cell>
          <cell r="G1282">
            <v>188.78</v>
          </cell>
        </row>
        <row r="1283">
          <cell r="A1283" t="str">
            <v>23.20.340</v>
          </cell>
          <cell r="C1283" t="str">
            <v>Folha de porta lisa comum - 90 x 210 cm</v>
          </cell>
          <cell r="D1283" t="str">
            <v>un</v>
          </cell>
          <cell r="E1283">
            <v>148.91999999999999</v>
          </cell>
          <cell r="F1283">
            <v>53.51</v>
          </cell>
          <cell r="G1283">
            <v>202.43</v>
          </cell>
        </row>
        <row r="1284">
          <cell r="A1284" t="str">
            <v>23.20.450</v>
          </cell>
          <cell r="C1284" t="str">
            <v>Folha de porta em laminado fenólico melamínico com acabamento liso - 70 x 210 cm</v>
          </cell>
          <cell r="D1284" t="str">
            <v>un</v>
          </cell>
          <cell r="E1284">
            <v>664.31</v>
          </cell>
          <cell r="F1284">
            <v>53.51</v>
          </cell>
          <cell r="G1284">
            <v>717.82</v>
          </cell>
        </row>
        <row r="1285">
          <cell r="A1285" t="str">
            <v>23.20.460</v>
          </cell>
          <cell r="C1285" t="str">
            <v>Folha de porta em laminado fenólico melamínico com acabamento liso - 90 x 210 cm</v>
          </cell>
          <cell r="D1285" t="str">
            <v>un</v>
          </cell>
          <cell r="E1285">
            <v>708.49</v>
          </cell>
          <cell r="F1285">
            <v>53.51</v>
          </cell>
          <cell r="G1285">
            <v>762</v>
          </cell>
        </row>
        <row r="1286">
          <cell r="A1286" t="str">
            <v>23.20.550</v>
          </cell>
          <cell r="C1286" t="str">
            <v>Folha de porta em laminado fenólico melamínico com acabamento liso - 80 x 210 cm</v>
          </cell>
          <cell r="D1286" t="str">
            <v>un</v>
          </cell>
          <cell r="E1286">
            <v>708.49</v>
          </cell>
          <cell r="F1286">
            <v>53.51</v>
          </cell>
          <cell r="G1286">
            <v>762</v>
          </cell>
        </row>
        <row r="1287">
          <cell r="A1287" t="str">
            <v>23.20.600</v>
          </cell>
          <cell r="C1287" t="str">
            <v>Folha de porta em madeira com tela de proteção tipo mosqueteira</v>
          </cell>
          <cell r="D1287" t="str">
            <v>m²</v>
          </cell>
          <cell r="E1287">
            <v>584.02</v>
          </cell>
          <cell r="F1287">
            <v>53.51</v>
          </cell>
          <cell r="G1287">
            <v>637.53</v>
          </cell>
        </row>
        <row r="1288">
          <cell r="A1288" t="str">
            <v>24</v>
          </cell>
          <cell r="B1288" t="str">
            <v>ESQUADRIA, SERRALHERIA E ELEMENTO EM FERRO</v>
          </cell>
        </row>
        <row r="1289">
          <cell r="A1289" t="str">
            <v>24.01</v>
          </cell>
          <cell r="B1289" t="str">
            <v>Caixilho em ferro</v>
          </cell>
        </row>
        <row r="1290">
          <cell r="A1290" t="str">
            <v>24.01.010</v>
          </cell>
          <cell r="C1290" t="str">
            <v>Caixilho em ferro fixo, sob medida</v>
          </cell>
          <cell r="D1290" t="str">
            <v>m²</v>
          </cell>
          <cell r="E1290">
            <v>721.92</v>
          </cell>
          <cell r="F1290">
            <v>22.64</v>
          </cell>
          <cell r="G1290">
            <v>744.56</v>
          </cell>
        </row>
        <row r="1291">
          <cell r="A1291" t="str">
            <v>24.01.030</v>
          </cell>
          <cell r="C1291" t="str">
            <v>Caixilho em ferro basculante, sob medida</v>
          </cell>
          <cell r="D1291" t="str">
            <v>m²</v>
          </cell>
          <cell r="E1291">
            <v>634.95000000000005</v>
          </cell>
          <cell r="F1291">
            <v>22.64</v>
          </cell>
          <cell r="G1291">
            <v>657.59</v>
          </cell>
        </row>
        <row r="1292">
          <cell r="A1292" t="str">
            <v>24.01.070</v>
          </cell>
          <cell r="C1292" t="str">
            <v>Caixilho em ferro de correr, sob medida</v>
          </cell>
          <cell r="D1292" t="str">
            <v>m²</v>
          </cell>
          <cell r="E1292">
            <v>742.58</v>
          </cell>
          <cell r="F1292">
            <v>22.64</v>
          </cell>
          <cell r="G1292">
            <v>765.22</v>
          </cell>
        </row>
        <row r="1293">
          <cell r="A1293" t="str">
            <v>24.01.080</v>
          </cell>
          <cell r="C1293" t="str">
            <v>Caixilho em ferro de correr, linha comercial</v>
          </cell>
          <cell r="D1293" t="str">
            <v>m²</v>
          </cell>
          <cell r="E1293">
            <v>227.58</v>
          </cell>
          <cell r="F1293">
            <v>22.64</v>
          </cell>
          <cell r="G1293">
            <v>250.22</v>
          </cell>
        </row>
        <row r="1294">
          <cell r="A1294" t="str">
            <v>24.01.090</v>
          </cell>
          <cell r="C1294" t="str">
            <v>Caixilho em ferro com ventilação permanente, sob medida</v>
          </cell>
          <cell r="D1294" t="str">
            <v>m²</v>
          </cell>
          <cell r="E1294">
            <v>580.9</v>
          </cell>
          <cell r="F1294">
            <v>22.64</v>
          </cell>
          <cell r="G1294">
            <v>603.54</v>
          </cell>
        </row>
        <row r="1295">
          <cell r="A1295" t="str">
            <v>24.01.100</v>
          </cell>
          <cell r="C1295" t="str">
            <v>Caixilho em ferro tipo veneziana, linha comercial</v>
          </cell>
          <cell r="D1295" t="str">
            <v>m²</v>
          </cell>
          <cell r="E1295">
            <v>379.07</v>
          </cell>
          <cell r="F1295">
            <v>22.64</v>
          </cell>
          <cell r="G1295">
            <v>401.71</v>
          </cell>
        </row>
        <row r="1296">
          <cell r="A1296" t="str">
            <v>24.01.110</v>
          </cell>
          <cell r="C1296" t="str">
            <v>Caixilho em ferro tipo veneziana, sob medida</v>
          </cell>
          <cell r="D1296" t="str">
            <v>m²</v>
          </cell>
          <cell r="E1296">
            <v>632.33000000000004</v>
          </cell>
          <cell r="F1296">
            <v>22.64</v>
          </cell>
          <cell r="G1296">
            <v>654.97</v>
          </cell>
        </row>
        <row r="1297">
          <cell r="A1297" t="str">
            <v>24.01.120</v>
          </cell>
          <cell r="C1297" t="str">
            <v>Caixilho tipo veneziana industrial com montantes em aço galvanizado e aletas em fibra de vidro</v>
          </cell>
          <cell r="D1297" t="str">
            <v>m²</v>
          </cell>
          <cell r="E1297">
            <v>185.9</v>
          </cell>
          <cell r="F1297">
            <v>0</v>
          </cell>
          <cell r="G1297">
            <v>185.9</v>
          </cell>
        </row>
        <row r="1298">
          <cell r="A1298" t="str">
            <v>24.01.180</v>
          </cell>
          <cell r="C1298" t="str">
            <v>Caixilho removível em tela de aço galvanizado, tipo ondulada com malha de 1", fio 12, com requadro tubular de aço carbono, sob medida</v>
          </cell>
          <cell r="D1298" t="str">
            <v>m²</v>
          </cell>
          <cell r="E1298">
            <v>321.14999999999998</v>
          </cell>
          <cell r="F1298">
            <v>21.79</v>
          </cell>
          <cell r="G1298">
            <v>342.94</v>
          </cell>
        </row>
        <row r="1299">
          <cell r="A1299" t="str">
            <v>24.01.190</v>
          </cell>
          <cell r="C1299" t="str">
            <v>Caixilho fixo em tela de aço galvanizado tipo ondulada com malha de 1/2", fio 12, com requadro em cantoneira de aço carbono, sob medida</v>
          </cell>
          <cell r="D1299" t="str">
            <v>m²</v>
          </cell>
          <cell r="E1299">
            <v>318.97000000000003</v>
          </cell>
          <cell r="F1299">
            <v>21.79</v>
          </cell>
          <cell r="G1299">
            <v>340.76</v>
          </cell>
        </row>
        <row r="1300">
          <cell r="A1300" t="str">
            <v>24.01.200</v>
          </cell>
          <cell r="C1300" t="str">
            <v>Caixilho fixo em aço SAE 1010/1020 para vidro à prova de bala, sob medida</v>
          </cell>
          <cell r="D1300" t="str">
            <v>m²</v>
          </cell>
          <cell r="E1300">
            <v>921.59</v>
          </cell>
          <cell r="F1300">
            <v>57.69</v>
          </cell>
          <cell r="G1300">
            <v>979.28</v>
          </cell>
        </row>
        <row r="1301">
          <cell r="A1301" t="str">
            <v>24.01.280</v>
          </cell>
          <cell r="C1301" t="str">
            <v>Caixilho tipo guichê em chapa de aço</v>
          </cell>
          <cell r="D1301" t="str">
            <v>m²</v>
          </cell>
          <cell r="E1301">
            <v>599.54</v>
          </cell>
          <cell r="F1301">
            <v>74.83</v>
          </cell>
          <cell r="G1301">
            <v>674.37</v>
          </cell>
        </row>
        <row r="1302">
          <cell r="A1302" t="str">
            <v>24.02</v>
          </cell>
          <cell r="B1302" t="str">
            <v>Portas, portões e gradis</v>
          </cell>
        </row>
        <row r="1303">
          <cell r="A1303" t="str">
            <v>24.02.010</v>
          </cell>
          <cell r="C1303" t="str">
            <v>Porta em ferro de abrir, para receber vidro, sob medida</v>
          </cell>
          <cell r="D1303" t="str">
            <v>m²</v>
          </cell>
          <cell r="E1303">
            <v>742.28</v>
          </cell>
          <cell r="F1303">
            <v>67.849999999999994</v>
          </cell>
          <cell r="G1303">
            <v>810.13</v>
          </cell>
        </row>
        <row r="1304">
          <cell r="A1304" t="str">
            <v>24.02.040</v>
          </cell>
          <cell r="C1304" t="str">
            <v>Porta/portão tipo gradil sob medida</v>
          </cell>
          <cell r="D1304" t="str">
            <v>m²</v>
          </cell>
          <cell r="E1304">
            <v>583.95000000000005</v>
          </cell>
          <cell r="F1304">
            <v>67.849999999999994</v>
          </cell>
          <cell r="G1304">
            <v>651.79999999999995</v>
          </cell>
        </row>
        <row r="1305">
          <cell r="A1305" t="str">
            <v>24.02.050</v>
          </cell>
          <cell r="C1305" t="str">
            <v>Porta corta-fogo classe P.90 de 90 x 210 cm, completa, com maçaneta tipo alavanca</v>
          </cell>
          <cell r="D1305" t="str">
            <v>un</v>
          </cell>
          <cell r="E1305">
            <v>805.24</v>
          </cell>
          <cell r="F1305">
            <v>119.61</v>
          </cell>
          <cell r="G1305">
            <v>924.85</v>
          </cell>
        </row>
        <row r="1306">
          <cell r="A1306" t="str">
            <v>24.02.052</v>
          </cell>
          <cell r="C1306" t="str">
            <v>Porta corta-fogo classe P.90 de 100 x 210 cm, completa, com maçaneta tipo alavanca</v>
          </cell>
          <cell r="D1306" t="str">
            <v>un</v>
          </cell>
          <cell r="E1306">
            <v>785.51</v>
          </cell>
          <cell r="F1306">
            <v>119.61</v>
          </cell>
          <cell r="G1306">
            <v>905.12</v>
          </cell>
        </row>
        <row r="1307">
          <cell r="A1307" t="str">
            <v>24.02.054</v>
          </cell>
          <cell r="C1307" t="str">
            <v>Porta corta-fogo classe P.90, com barra antipânico numa face e maçaneta na outra, completa</v>
          </cell>
          <cell r="D1307" t="str">
            <v>m²</v>
          </cell>
          <cell r="E1307">
            <v>956.63</v>
          </cell>
          <cell r="F1307">
            <v>119.61</v>
          </cell>
          <cell r="G1307">
            <v>1076.24</v>
          </cell>
        </row>
        <row r="1308">
          <cell r="A1308" t="str">
            <v>24.02.056</v>
          </cell>
          <cell r="C1308" t="str">
            <v>Porta corta-fogo classe P.120 de 80 x 210 cm, com uma folha de abrir, completa</v>
          </cell>
          <cell r="D1308" t="str">
            <v>un</v>
          </cell>
          <cell r="E1308">
            <v>1027.9100000000001</v>
          </cell>
          <cell r="F1308">
            <v>130.08000000000001</v>
          </cell>
          <cell r="G1308">
            <v>1157.99</v>
          </cell>
        </row>
        <row r="1309">
          <cell r="A1309" t="str">
            <v>24.02.058</v>
          </cell>
          <cell r="C1309" t="str">
            <v>Porta corta-fogo classe P.120 de 90 x 210 cm, com uma folha de abrir, completa</v>
          </cell>
          <cell r="D1309" t="str">
            <v>un</v>
          </cell>
          <cell r="E1309">
            <v>1014.22</v>
          </cell>
          <cell r="F1309">
            <v>130.08000000000001</v>
          </cell>
          <cell r="G1309">
            <v>1144.3</v>
          </cell>
        </row>
        <row r="1310">
          <cell r="A1310" t="str">
            <v>24.02.060</v>
          </cell>
          <cell r="C1310" t="str">
            <v>Porta/portão de abrir em chapa, sob medida</v>
          </cell>
          <cell r="D1310" t="str">
            <v>m²</v>
          </cell>
          <cell r="E1310">
            <v>757.2</v>
          </cell>
          <cell r="F1310">
            <v>67.849999999999994</v>
          </cell>
          <cell r="G1310">
            <v>825.05</v>
          </cell>
        </row>
        <row r="1311">
          <cell r="A1311" t="str">
            <v>24.02.070</v>
          </cell>
          <cell r="C1311" t="str">
            <v>Porta de ferro de abrir tipo veneziana, linha comercial</v>
          </cell>
          <cell r="D1311" t="str">
            <v>m²</v>
          </cell>
          <cell r="E1311">
            <v>344.29</v>
          </cell>
          <cell r="F1311">
            <v>67.849999999999994</v>
          </cell>
          <cell r="G1311">
            <v>412.14</v>
          </cell>
        </row>
        <row r="1312">
          <cell r="A1312" t="str">
            <v>24.02.080</v>
          </cell>
          <cell r="C1312" t="str">
            <v>Porta/portão de abrir em veneziana de ferro, sob medida</v>
          </cell>
          <cell r="D1312" t="str">
            <v>m²</v>
          </cell>
          <cell r="E1312">
            <v>1094.32</v>
          </cell>
          <cell r="F1312">
            <v>67.849999999999994</v>
          </cell>
          <cell r="G1312">
            <v>1162.17</v>
          </cell>
        </row>
        <row r="1313">
          <cell r="A1313" t="str">
            <v>24.02.100</v>
          </cell>
          <cell r="C1313" t="str">
            <v>Portão tubular em tela de aço galvanizado até 2,50 m de altura, completo</v>
          </cell>
          <cell r="D1313" t="str">
            <v>m²</v>
          </cell>
          <cell r="E1313">
            <v>424.24</v>
          </cell>
          <cell r="F1313">
            <v>51.76</v>
          </cell>
          <cell r="G1313">
            <v>476</v>
          </cell>
        </row>
        <row r="1314">
          <cell r="A1314" t="str">
            <v>24.02.270</v>
          </cell>
          <cell r="C1314" t="str">
            <v>Portão de 2 folhas, tubular em tela de aço galvanizado acima de 2,50 m de altura, completo</v>
          </cell>
          <cell r="D1314" t="str">
            <v>m²</v>
          </cell>
          <cell r="E1314">
            <v>425.75</v>
          </cell>
          <cell r="F1314">
            <v>67.849999999999994</v>
          </cell>
          <cell r="G1314">
            <v>493.6</v>
          </cell>
        </row>
        <row r="1315">
          <cell r="A1315" t="str">
            <v>24.02.280</v>
          </cell>
          <cell r="C1315" t="str">
            <v>Porta/portão de correr em tela ondulada de aço galvanizado, sob medida</v>
          </cell>
          <cell r="D1315" t="str">
            <v>m²</v>
          </cell>
          <cell r="E1315">
            <v>369.14</v>
          </cell>
          <cell r="F1315">
            <v>67.849999999999994</v>
          </cell>
          <cell r="G1315">
            <v>436.99</v>
          </cell>
        </row>
        <row r="1316">
          <cell r="A1316" t="str">
            <v>24.02.290</v>
          </cell>
          <cell r="C1316" t="str">
            <v>Porta/portão de correr em chapa cega dupla, sob medida</v>
          </cell>
          <cell r="D1316" t="str">
            <v>m²</v>
          </cell>
          <cell r="E1316">
            <v>1117.42</v>
          </cell>
          <cell r="F1316">
            <v>67.849999999999994</v>
          </cell>
          <cell r="G1316">
            <v>1185.27</v>
          </cell>
        </row>
        <row r="1317">
          <cell r="A1317" t="str">
            <v>24.02.410</v>
          </cell>
          <cell r="C1317" t="str">
            <v>Porta em ferro de correr, para receber vidro, sob medida</v>
          </cell>
          <cell r="D1317" t="str">
            <v>m²</v>
          </cell>
          <cell r="E1317">
            <v>1092.43</v>
          </cell>
          <cell r="F1317">
            <v>67.849999999999994</v>
          </cell>
          <cell r="G1317">
            <v>1160.28</v>
          </cell>
        </row>
        <row r="1318">
          <cell r="A1318" t="str">
            <v>24.02.430</v>
          </cell>
          <cell r="C1318" t="str">
            <v>Porta em ferro de abrir, parte inferior chapeada, parte superior para receber vidro, sob medida</v>
          </cell>
          <cell r="D1318" t="str">
            <v>m²</v>
          </cell>
          <cell r="E1318">
            <v>999.51</v>
          </cell>
          <cell r="F1318">
            <v>67.849999999999994</v>
          </cell>
          <cell r="G1318">
            <v>1067.3599999999999</v>
          </cell>
        </row>
        <row r="1319">
          <cell r="A1319" t="str">
            <v>24.02.450</v>
          </cell>
          <cell r="C1319" t="str">
            <v>Grade de proteção para caixilhos</v>
          </cell>
          <cell r="D1319" t="str">
            <v>m²</v>
          </cell>
          <cell r="E1319">
            <v>721.86</v>
          </cell>
          <cell r="F1319">
            <v>45.09</v>
          </cell>
          <cell r="G1319">
            <v>766.95</v>
          </cell>
        </row>
        <row r="1320">
          <cell r="A1320" t="str">
            <v>24.02.460</v>
          </cell>
          <cell r="C1320" t="str">
            <v>Porta de abrir em tela ondulada de aço galvanizado, completa</v>
          </cell>
          <cell r="D1320" t="str">
            <v>m²</v>
          </cell>
          <cell r="E1320">
            <v>461.24</v>
          </cell>
          <cell r="F1320">
            <v>55.25</v>
          </cell>
          <cell r="G1320">
            <v>516.49</v>
          </cell>
        </row>
        <row r="1321">
          <cell r="A1321" t="str">
            <v>24.02.470</v>
          </cell>
          <cell r="C1321" t="str">
            <v>Portinhola de correr em chapa, para ´passa pacote´, completa, sob medida</v>
          </cell>
          <cell r="D1321" t="str">
            <v>m²</v>
          </cell>
          <cell r="E1321">
            <v>804.53</v>
          </cell>
          <cell r="F1321">
            <v>45.09</v>
          </cell>
          <cell r="G1321">
            <v>849.62</v>
          </cell>
        </row>
        <row r="1322">
          <cell r="A1322" t="str">
            <v>24.02.480</v>
          </cell>
          <cell r="C1322" t="str">
            <v>Portinhola de abrir em chapa, para ´passa pacote´, completa, sob medida</v>
          </cell>
          <cell r="D1322" t="str">
            <v>m²</v>
          </cell>
          <cell r="E1322">
            <v>834.46</v>
          </cell>
          <cell r="F1322">
            <v>45.09</v>
          </cell>
          <cell r="G1322">
            <v>879.55</v>
          </cell>
        </row>
        <row r="1323">
          <cell r="A1323" t="str">
            <v>24.02.490</v>
          </cell>
          <cell r="C1323" t="str">
            <v>Grade em barra chata soldada de 1 1/2´ x 1/4´, sob medida</v>
          </cell>
          <cell r="D1323" t="str">
            <v>m²</v>
          </cell>
          <cell r="E1323">
            <v>1080.83</v>
          </cell>
          <cell r="F1323">
            <v>22.64</v>
          </cell>
          <cell r="G1323">
            <v>1103.47</v>
          </cell>
        </row>
        <row r="1324">
          <cell r="A1324" t="str">
            <v>24.02.590</v>
          </cell>
          <cell r="C1324" t="str">
            <v>Porta de enrolar manual, cega ou vazada</v>
          </cell>
          <cell r="D1324" t="str">
            <v>m²</v>
          </cell>
          <cell r="E1324">
            <v>264.48</v>
          </cell>
          <cell r="F1324">
            <v>35.67</v>
          </cell>
          <cell r="G1324">
            <v>300.14999999999998</v>
          </cell>
        </row>
        <row r="1325">
          <cell r="A1325" t="str">
            <v>24.02.630</v>
          </cell>
          <cell r="C1325" t="str">
            <v>Portão de 2 folhas tubular diâmetro de 3´, com tela em aço galvanizado de 2´, altura acima de 3,00 m, completo</v>
          </cell>
          <cell r="D1325" t="str">
            <v>m²</v>
          </cell>
          <cell r="E1325">
            <v>408.67</v>
          </cell>
          <cell r="F1325">
            <v>67.849999999999994</v>
          </cell>
          <cell r="G1325">
            <v>476.52</v>
          </cell>
        </row>
        <row r="1326">
          <cell r="A1326" t="str">
            <v>24.02.810</v>
          </cell>
          <cell r="C1326" t="str">
            <v>Porta/portão de abrir em chapa cega com isolamento acústico, sob medida</v>
          </cell>
          <cell r="D1326" t="str">
            <v>m²</v>
          </cell>
          <cell r="E1326">
            <v>907.31</v>
          </cell>
          <cell r="F1326">
            <v>107.68</v>
          </cell>
          <cell r="G1326">
            <v>1014.99</v>
          </cell>
        </row>
        <row r="1327">
          <cell r="A1327" t="str">
            <v>24.02.840</v>
          </cell>
          <cell r="C1327" t="str">
            <v>Portão basculante em chapa metálica, estruturado com perfis metálicos</v>
          </cell>
          <cell r="D1327" t="str">
            <v>m²</v>
          </cell>
          <cell r="E1327">
            <v>508.04</v>
          </cell>
          <cell r="F1327">
            <v>48.36</v>
          </cell>
          <cell r="G1327">
            <v>556.4</v>
          </cell>
        </row>
        <row r="1328">
          <cell r="A1328" t="str">
            <v>24.02.900</v>
          </cell>
          <cell r="C1328" t="str">
            <v>Porta de abrir em chapa dupla com visor, batente envolvente, completa</v>
          </cell>
          <cell r="D1328" t="str">
            <v>m²</v>
          </cell>
          <cell r="E1328">
            <v>1195.8499999999999</v>
          </cell>
          <cell r="F1328">
            <v>51.53</v>
          </cell>
          <cell r="G1328">
            <v>1247.3800000000001</v>
          </cell>
        </row>
        <row r="1329">
          <cell r="A1329" t="str">
            <v>24.02.930</v>
          </cell>
          <cell r="C1329" t="str">
            <v>Portão de 2 folhas tubular, com tela em aço galvanizado de 2´ e fio 10, completo</v>
          </cell>
          <cell r="D1329" t="str">
            <v>m²</v>
          </cell>
          <cell r="E1329">
            <v>371.39</v>
          </cell>
          <cell r="F1329">
            <v>67.849999999999994</v>
          </cell>
          <cell r="G1329">
            <v>439.24</v>
          </cell>
        </row>
        <row r="1330">
          <cell r="A1330" t="str">
            <v>24.03</v>
          </cell>
          <cell r="B1330" t="str">
            <v>Elementos em ferro</v>
          </cell>
        </row>
        <row r="1331">
          <cell r="A1331" t="str">
            <v>24.03.040</v>
          </cell>
          <cell r="C1331" t="str">
            <v>Guarda-corpo tubular com tela em aço galvanizado, diâmetro de 1 1/2´</v>
          </cell>
          <cell r="D1331" t="str">
            <v>m</v>
          </cell>
          <cell r="E1331">
            <v>480.04</v>
          </cell>
          <cell r="F1331">
            <v>35.67</v>
          </cell>
          <cell r="G1331">
            <v>515.71</v>
          </cell>
        </row>
        <row r="1332">
          <cell r="A1332" t="str">
            <v>24.03.060</v>
          </cell>
          <cell r="C1332" t="str">
            <v>Escada marinheiro (galvanizada)</v>
          </cell>
          <cell r="D1332" t="str">
            <v>m</v>
          </cell>
          <cell r="E1332">
            <v>483.78</v>
          </cell>
          <cell r="F1332">
            <v>14.27</v>
          </cell>
          <cell r="G1332">
            <v>498.05</v>
          </cell>
        </row>
        <row r="1333">
          <cell r="A1333" t="str">
            <v>24.03.080</v>
          </cell>
          <cell r="C1333" t="str">
            <v>Escada marinheiro com guarda corpo (degrau em ´T´)</v>
          </cell>
          <cell r="D1333" t="str">
            <v>m</v>
          </cell>
          <cell r="E1333">
            <v>936.12</v>
          </cell>
          <cell r="F1333">
            <v>35.67</v>
          </cell>
          <cell r="G1333">
            <v>971.79</v>
          </cell>
        </row>
        <row r="1334">
          <cell r="A1334" t="str">
            <v>24.03.100</v>
          </cell>
          <cell r="C1334" t="str">
            <v>Alçapão/tampa em chapa de ferro com porta cadeado</v>
          </cell>
          <cell r="D1334" t="str">
            <v>m²</v>
          </cell>
          <cell r="E1334">
            <v>1213.46</v>
          </cell>
          <cell r="F1334">
            <v>71.34</v>
          </cell>
          <cell r="G1334">
            <v>1284.8</v>
          </cell>
        </row>
        <row r="1335">
          <cell r="A1335" t="str">
            <v>24.03.200</v>
          </cell>
          <cell r="C1335" t="str">
            <v>Tela de proteção tipo mosquiteira em aço galvanizado, com requadro em perfis de ferro</v>
          </cell>
          <cell r="D1335" t="str">
            <v>m²</v>
          </cell>
          <cell r="E1335">
            <v>453.89</v>
          </cell>
          <cell r="F1335">
            <v>11.77</v>
          </cell>
          <cell r="G1335">
            <v>465.66</v>
          </cell>
        </row>
        <row r="1336">
          <cell r="A1336" t="str">
            <v>24.03.210</v>
          </cell>
          <cell r="C1336" t="str">
            <v>Tela de proteção em malha ondulada de 1´, fio 10 (BWG), com requadro</v>
          </cell>
          <cell r="D1336" t="str">
            <v>m²</v>
          </cell>
          <cell r="E1336">
            <v>411.31</v>
          </cell>
          <cell r="F1336">
            <v>35.67</v>
          </cell>
          <cell r="G1336">
            <v>446.98</v>
          </cell>
        </row>
        <row r="1337">
          <cell r="A1337" t="str">
            <v>24.03.290</v>
          </cell>
          <cell r="C1337" t="str">
            <v>Fechamento em chapa de aço galvanizada nº 14 MSG, perfurada com diâmetro de 12,7 mm, requadro em chapa dobrada</v>
          </cell>
          <cell r="D1337" t="str">
            <v>m²</v>
          </cell>
          <cell r="E1337">
            <v>731.15</v>
          </cell>
          <cell r="F1337">
            <v>22.64</v>
          </cell>
          <cell r="G1337">
            <v>753.79</v>
          </cell>
        </row>
        <row r="1338">
          <cell r="A1338" t="str">
            <v>24.03.300</v>
          </cell>
          <cell r="C1338" t="str">
            <v>Fechamento em chapa expandida losangular de 10 x 20 mm, com requadro em cantoneira de aço carbono</v>
          </cell>
          <cell r="D1338" t="str">
            <v>m²</v>
          </cell>
          <cell r="E1338">
            <v>369.43</v>
          </cell>
          <cell r="F1338">
            <v>45.09</v>
          </cell>
          <cell r="G1338">
            <v>414.52</v>
          </cell>
        </row>
        <row r="1339">
          <cell r="A1339" t="str">
            <v>24.03.310</v>
          </cell>
          <cell r="C1339" t="str">
            <v>Corrimão tubular em aço galvanizado, diâmetro 1 1/2´</v>
          </cell>
          <cell r="D1339" t="str">
            <v>m</v>
          </cell>
          <cell r="E1339">
            <v>116.06</v>
          </cell>
          <cell r="F1339">
            <v>17.84</v>
          </cell>
          <cell r="G1339">
            <v>133.9</v>
          </cell>
        </row>
        <row r="1340">
          <cell r="A1340" t="str">
            <v>24.03.320</v>
          </cell>
          <cell r="C1340" t="str">
            <v>Corrimão tubular em aço galvanizado, diâmetro 2´</v>
          </cell>
          <cell r="D1340" t="str">
            <v>m</v>
          </cell>
          <cell r="E1340">
            <v>129.96</v>
          </cell>
          <cell r="F1340">
            <v>17.84</v>
          </cell>
          <cell r="G1340">
            <v>147.80000000000001</v>
          </cell>
        </row>
        <row r="1341">
          <cell r="A1341" t="str">
            <v>24.03.340</v>
          </cell>
          <cell r="C1341" t="str">
            <v>Tampa em chapa de segurança tipo xadrez, aço galvanizado a fogo antiderrapante de 1/4´</v>
          </cell>
          <cell r="D1341" t="str">
            <v>m²</v>
          </cell>
          <cell r="E1341">
            <v>945.21</v>
          </cell>
          <cell r="F1341">
            <v>51.76</v>
          </cell>
          <cell r="G1341">
            <v>996.97</v>
          </cell>
        </row>
        <row r="1342">
          <cell r="A1342" t="str">
            <v>24.03.410</v>
          </cell>
          <cell r="C1342" t="str">
            <v>Fechamento em chapa perfurada, furos quadrados 4 x 4 mm, com requadro em cantoneira de aço carbono</v>
          </cell>
          <cell r="D1342" t="str">
            <v>m²</v>
          </cell>
          <cell r="E1342">
            <v>729.08</v>
          </cell>
          <cell r="F1342">
            <v>22.64</v>
          </cell>
          <cell r="G1342">
            <v>751.72</v>
          </cell>
        </row>
        <row r="1343">
          <cell r="A1343" t="str">
            <v>24.03.680</v>
          </cell>
          <cell r="C1343" t="str">
            <v>Grade para piso eletrofundida, malha 30 x 100 mm, com barra de 40 x 2 mm</v>
          </cell>
          <cell r="D1343" t="str">
            <v>m²</v>
          </cell>
          <cell r="E1343">
            <v>544.36</v>
          </cell>
          <cell r="F1343">
            <v>45.09</v>
          </cell>
          <cell r="G1343">
            <v>589.45000000000005</v>
          </cell>
        </row>
        <row r="1344">
          <cell r="A1344" t="str">
            <v>24.03.690</v>
          </cell>
          <cell r="C1344" t="str">
            <v>Grade para forro eletrofundida, malha 25 x 100 mm, com barra de 25 x 2 mm</v>
          </cell>
          <cell r="D1344" t="str">
            <v>m²</v>
          </cell>
          <cell r="E1344">
            <v>342</v>
          </cell>
          <cell r="F1344">
            <v>14.27</v>
          </cell>
          <cell r="G1344">
            <v>356.27</v>
          </cell>
        </row>
        <row r="1345">
          <cell r="A1345" t="str">
            <v>24.03.930</v>
          </cell>
          <cell r="C1345" t="str">
            <v>Porta de enrolar automatizada, em chapa de aço galvanizada microperfurada, com pintura eletrostática, com controle remoto</v>
          </cell>
          <cell r="D1345" t="str">
            <v>m²</v>
          </cell>
          <cell r="E1345">
            <v>506.94</v>
          </cell>
          <cell r="F1345">
            <v>0</v>
          </cell>
          <cell r="G1345">
            <v>506.94</v>
          </cell>
        </row>
        <row r="1346">
          <cell r="A1346" t="str">
            <v>24.04</v>
          </cell>
          <cell r="B1346" t="str">
            <v>Esquadria, serralheria de segurança</v>
          </cell>
        </row>
        <row r="1347">
          <cell r="A1347" t="str">
            <v>24.04.150</v>
          </cell>
          <cell r="C1347" t="str">
            <v>Porta de segurança de correr suspensa em grade de aço SAE 1045, diâmetro de 1´, completa, sem têmpera e revenimento</v>
          </cell>
          <cell r="D1347" t="str">
            <v>m²</v>
          </cell>
          <cell r="E1347">
            <v>2016.27</v>
          </cell>
          <cell r="F1347">
            <v>50.25</v>
          </cell>
          <cell r="G1347">
            <v>2066.52</v>
          </cell>
        </row>
        <row r="1348">
          <cell r="A1348" t="str">
            <v>24.04.220</v>
          </cell>
          <cell r="C1348" t="str">
            <v>Grade de segurança em aço SAE 1045, diâmetro 1´, sem têmpera e revenimento</v>
          </cell>
          <cell r="D1348" t="str">
            <v>m²</v>
          </cell>
          <cell r="E1348">
            <v>1014.86</v>
          </cell>
          <cell r="F1348">
            <v>50.25</v>
          </cell>
          <cell r="G1348">
            <v>1065.1099999999999</v>
          </cell>
        </row>
        <row r="1349">
          <cell r="A1349" t="str">
            <v>24.04.230</v>
          </cell>
          <cell r="C1349" t="str">
            <v>Grade de segurança em aço SAE 1045, para janela, diâmetro 1´, sem têmpera e revenimento</v>
          </cell>
          <cell r="D1349" t="str">
            <v>m²</v>
          </cell>
          <cell r="E1349">
            <v>1128.96</v>
          </cell>
          <cell r="F1349">
            <v>50.25</v>
          </cell>
          <cell r="G1349">
            <v>1179.21</v>
          </cell>
        </row>
        <row r="1350">
          <cell r="A1350" t="str">
            <v>24.04.240</v>
          </cell>
          <cell r="C1350" t="str">
            <v>Grade de segurança em aço SAE 1045 chapeada, diâmetro 1´, sem têmpera e revenimento</v>
          </cell>
          <cell r="D1350" t="str">
            <v>m²</v>
          </cell>
          <cell r="E1350">
            <v>1642.81</v>
          </cell>
          <cell r="F1350">
            <v>50.25</v>
          </cell>
          <cell r="G1350">
            <v>1693.06</v>
          </cell>
        </row>
        <row r="1351">
          <cell r="A1351" t="str">
            <v>24.04.250</v>
          </cell>
          <cell r="C1351" t="str">
            <v>Porta de segurança de abrir em grade de aço SAE 1045, diâmetro 1´, completa, sem têmpera e revenimento</v>
          </cell>
          <cell r="D1351" t="str">
            <v>m²</v>
          </cell>
          <cell r="E1351">
            <v>1411.73</v>
          </cell>
          <cell r="F1351">
            <v>92.06</v>
          </cell>
          <cell r="G1351">
            <v>1503.79</v>
          </cell>
        </row>
        <row r="1352">
          <cell r="A1352" t="str">
            <v>24.04.260</v>
          </cell>
          <cell r="C1352" t="str">
            <v>Porta de segurança de abrir em grade de aço SAE 1045 chapeada, diâmetro 1´, completa, sem têmpera e revenimento</v>
          </cell>
          <cell r="D1352" t="str">
            <v>m²</v>
          </cell>
          <cell r="E1352">
            <v>1866.82</v>
          </cell>
          <cell r="F1352">
            <v>92.06</v>
          </cell>
          <cell r="G1352">
            <v>1958.88</v>
          </cell>
        </row>
        <row r="1353">
          <cell r="A1353" t="str">
            <v>24.04.270</v>
          </cell>
          <cell r="C1353" t="str">
            <v>Porta de segurança de abrir em grade de aço SAE 1045, diâmetro 1´, com ferrolho longo embutido em caixa, completa, sem têmpera e revenimento</v>
          </cell>
          <cell r="D1353" t="str">
            <v>m²</v>
          </cell>
          <cell r="E1353">
            <v>1758.94</v>
          </cell>
          <cell r="F1353">
            <v>92.06</v>
          </cell>
          <cell r="G1353">
            <v>1851</v>
          </cell>
        </row>
        <row r="1354">
          <cell r="A1354" t="str">
            <v>24.04.280</v>
          </cell>
          <cell r="C1354" t="str">
            <v>Portão de segurança de abrir em grade de aço SAE 1045 chapeado, para muralha, diâmetro 1´, completo, sem têmpera e revenimento</v>
          </cell>
          <cell r="D1354" t="str">
            <v>m²</v>
          </cell>
          <cell r="E1354">
            <v>2035.97</v>
          </cell>
          <cell r="F1354">
            <v>92.06</v>
          </cell>
          <cell r="G1354">
            <v>2128.0300000000002</v>
          </cell>
        </row>
        <row r="1355">
          <cell r="A1355" t="str">
            <v>24.04.300</v>
          </cell>
          <cell r="C1355" t="str">
            <v>Grade de segurança em aço SAE 1045, diâmetro 1´, com têmpera e revenimento</v>
          </cell>
          <cell r="D1355" t="str">
            <v>m²</v>
          </cell>
          <cell r="E1355">
            <v>1232.3</v>
          </cell>
          <cell r="F1355">
            <v>50.25</v>
          </cell>
          <cell r="G1355">
            <v>1282.55</v>
          </cell>
        </row>
        <row r="1356">
          <cell r="A1356" t="str">
            <v>24.04.310</v>
          </cell>
          <cell r="C1356" t="str">
            <v>Grade de segurança em aço SAE 1045, para janela, diâmetro 1´, com têmpera e revenimento</v>
          </cell>
          <cell r="D1356" t="str">
            <v>m²</v>
          </cell>
          <cell r="E1356">
            <v>1314.2</v>
          </cell>
          <cell r="F1356">
            <v>50.25</v>
          </cell>
          <cell r="G1356">
            <v>1364.45</v>
          </cell>
        </row>
        <row r="1357">
          <cell r="A1357" t="str">
            <v>24.04.320</v>
          </cell>
          <cell r="C1357" t="str">
            <v>Grade de segurança em aço SAE 1045 chapeada, diâmetro 1´, com têmpera e revenimento</v>
          </cell>
          <cell r="D1357" t="str">
            <v>m²</v>
          </cell>
          <cell r="E1357">
            <v>1919.03</v>
          </cell>
          <cell r="F1357">
            <v>50.25</v>
          </cell>
          <cell r="G1357">
            <v>1969.28</v>
          </cell>
        </row>
        <row r="1358">
          <cell r="A1358" t="str">
            <v>24.04.330</v>
          </cell>
          <cell r="C1358" t="str">
            <v>Porta de segurança de abrir em grade de aço SAE 1045, diâmetro 1´, completa, com têmpera e revenimento</v>
          </cell>
          <cell r="D1358" t="str">
            <v>m²</v>
          </cell>
          <cell r="E1358">
            <v>1675.21</v>
          </cell>
          <cell r="F1358">
            <v>92.06</v>
          </cell>
          <cell r="G1358">
            <v>1767.27</v>
          </cell>
        </row>
        <row r="1359">
          <cell r="A1359" t="str">
            <v>24.04.340</v>
          </cell>
          <cell r="C1359" t="str">
            <v>Porta de segurança de abrir em grade de aço SAE 1045 chapeada, diâmetro 1´, completa, com têmpera e revenimento</v>
          </cell>
          <cell r="D1359" t="str">
            <v>m²</v>
          </cell>
          <cell r="E1359">
            <v>2157.29</v>
          </cell>
          <cell r="F1359">
            <v>92.06</v>
          </cell>
          <cell r="G1359">
            <v>2249.35</v>
          </cell>
        </row>
        <row r="1360">
          <cell r="A1360" t="str">
            <v>24.04.350</v>
          </cell>
          <cell r="C1360" t="str">
            <v>Porta de segurança de abrir em grade de aço SAE 1045, diâmetro 1´, com ferrolho longo embutido em caixa, completa, com têmpera e revenimento</v>
          </cell>
          <cell r="D1360" t="str">
            <v>m²</v>
          </cell>
          <cell r="E1360">
            <v>1670</v>
          </cell>
          <cell r="F1360">
            <v>92.06</v>
          </cell>
          <cell r="G1360">
            <v>1762.06</v>
          </cell>
        </row>
        <row r="1361">
          <cell r="A1361" t="str">
            <v>24.04.360</v>
          </cell>
          <cell r="C1361" t="str">
            <v>Porta de segurança de abrir em grade de aço SAE 1045 chapeada, com isolamento acústico, diâmetro 1´, completa, com têmpera e revenimento</v>
          </cell>
          <cell r="D1361" t="str">
            <v>m²</v>
          </cell>
          <cell r="E1361">
            <v>2186.85</v>
          </cell>
          <cell r="F1361">
            <v>92.06</v>
          </cell>
          <cell r="G1361">
            <v>2278.91</v>
          </cell>
        </row>
        <row r="1362">
          <cell r="A1362" t="str">
            <v>24.04.370</v>
          </cell>
          <cell r="C1362" t="str">
            <v>Portão de segurança de abrir em grade de aço SAE 1045 chapeado, para muralha, diâmetro 1´, completo, com têmpera e revenimento</v>
          </cell>
          <cell r="D1362" t="str">
            <v>m²</v>
          </cell>
          <cell r="E1362">
            <v>2352.84</v>
          </cell>
          <cell r="F1362">
            <v>92.06</v>
          </cell>
          <cell r="G1362">
            <v>2444.9</v>
          </cell>
        </row>
        <row r="1363">
          <cell r="A1363" t="str">
            <v>24.04.380</v>
          </cell>
          <cell r="C1363" t="str">
            <v>Porta de segurança de correr suspensa em grade de aço SAE 1045, chapeada, diâmetro de 1´, completa, sem têmpera e revenimento</v>
          </cell>
          <cell r="D1363" t="str">
            <v>m²</v>
          </cell>
          <cell r="E1363">
            <v>2194.9899999999998</v>
          </cell>
          <cell r="F1363">
            <v>50.25</v>
          </cell>
          <cell r="G1363">
            <v>2245.2399999999998</v>
          </cell>
        </row>
        <row r="1364">
          <cell r="A1364" t="str">
            <v>24.04.400</v>
          </cell>
          <cell r="C1364" t="str">
            <v>Porta de segurança de correr em grade de aço SAE 1045, diâmetro de 1´, completa, com têmpera e revenimento</v>
          </cell>
          <cell r="D1364" t="str">
            <v>m²</v>
          </cell>
          <cell r="E1364">
            <v>1889.34</v>
          </cell>
          <cell r="F1364">
            <v>50.25</v>
          </cell>
          <cell r="G1364">
            <v>1939.59</v>
          </cell>
        </row>
        <row r="1365">
          <cell r="A1365" t="str">
            <v>24.04.410</v>
          </cell>
          <cell r="C1365" t="str">
            <v>Porta de segurança de correr suspensa em grade de aço SAE 1045 chapeada, diâmetro de 1´, completa, com têmpera e revenimento</v>
          </cell>
          <cell r="D1365" t="str">
            <v>m²</v>
          </cell>
          <cell r="E1365">
            <v>2468.06</v>
          </cell>
          <cell r="F1365">
            <v>50.25</v>
          </cell>
          <cell r="G1365">
            <v>2518.31</v>
          </cell>
        </row>
        <row r="1366">
          <cell r="A1366" t="str">
            <v>24.04.420</v>
          </cell>
          <cell r="C1366" t="str">
            <v>Porta de segurança de correr em grade de aço SAE 1045 chapeada, diâmetro de 1´, completa, sem têmpera e revenimento</v>
          </cell>
          <cell r="D1366" t="str">
            <v>m²</v>
          </cell>
          <cell r="E1366">
            <v>1723.78</v>
          </cell>
          <cell r="F1366">
            <v>204.3</v>
          </cell>
          <cell r="G1366">
            <v>1928.08</v>
          </cell>
        </row>
        <row r="1367">
          <cell r="A1367" t="str">
            <v>24.04.430</v>
          </cell>
          <cell r="C1367" t="str">
            <v>Porta de segurança de correr em grade de aço SAE 1045, diâmetro de 1´, completa, sem têmpera e revenimento</v>
          </cell>
          <cell r="D1367" t="str">
            <v>m²</v>
          </cell>
          <cell r="E1367">
            <v>1471.11</v>
          </cell>
          <cell r="F1367">
            <v>50.25</v>
          </cell>
          <cell r="G1367">
            <v>1521.36</v>
          </cell>
        </row>
        <row r="1368">
          <cell r="A1368" t="str">
            <v>24.04.610</v>
          </cell>
          <cell r="C1368" t="str">
            <v>Caixilho de segurança em aço SAE 1010/1020 tipo fixo e de correr, para receber vidro, com bandeira tipo veneziana</v>
          </cell>
          <cell r="D1368" t="str">
            <v>m²</v>
          </cell>
          <cell r="E1368">
            <v>751.67</v>
          </cell>
          <cell r="F1368">
            <v>50.25</v>
          </cell>
          <cell r="G1368">
            <v>801.92</v>
          </cell>
        </row>
        <row r="1369">
          <cell r="A1369" t="str">
            <v>24.04.620</v>
          </cell>
          <cell r="C1369" t="str">
            <v>Guichê de segurança em grade de aço SAE 1045, diâmetro de 1´', com têmpera e revenimento</v>
          </cell>
          <cell r="D1369" t="str">
            <v>m²</v>
          </cell>
          <cell r="E1369">
            <v>1628</v>
          </cell>
          <cell r="F1369">
            <v>50.25</v>
          </cell>
          <cell r="G1369">
            <v>1678.25</v>
          </cell>
        </row>
        <row r="1370">
          <cell r="A1370" t="str">
            <v>24.04.630</v>
          </cell>
          <cell r="C1370" t="str">
            <v>Guichê de segurança em grade de aço SAE 1045, diâmetro de 1´', sem têmpera e revenimento</v>
          </cell>
          <cell r="D1370" t="str">
            <v>m²</v>
          </cell>
          <cell r="E1370">
            <v>1393.51</v>
          </cell>
          <cell r="F1370">
            <v>50.25</v>
          </cell>
          <cell r="G1370">
            <v>1443.76</v>
          </cell>
        </row>
        <row r="1371">
          <cell r="A1371" t="str">
            <v>24.06</v>
          </cell>
          <cell r="B1371" t="str">
            <v>Esquadria, serralheria e elemento em ferro.</v>
          </cell>
        </row>
        <row r="1372">
          <cell r="A1372" t="str">
            <v>24.06.030</v>
          </cell>
          <cell r="C1372" t="str">
            <v>Guarda-corpo com vidro de 8 mm, em tubo de aço galvanizado, diâmetro 1 1/2´</v>
          </cell>
          <cell r="D1372" t="str">
            <v>m</v>
          </cell>
          <cell r="E1372">
            <v>922.28</v>
          </cell>
          <cell r="F1372">
            <v>41.81</v>
          </cell>
          <cell r="G1372">
            <v>964.09</v>
          </cell>
        </row>
        <row r="1373">
          <cell r="A1373" t="str">
            <v>24.07</v>
          </cell>
          <cell r="B1373" t="str">
            <v>Portas, portões e gradis.</v>
          </cell>
        </row>
        <row r="1374">
          <cell r="A1374" t="str">
            <v>24.07.030</v>
          </cell>
          <cell r="C1374" t="str">
            <v>Porta de enrolar automatizado, em perfil meia cana perfurado, tipo transvision</v>
          </cell>
          <cell r="D1374" t="str">
            <v>m²</v>
          </cell>
          <cell r="E1374">
            <v>503.78</v>
          </cell>
          <cell r="F1374">
            <v>35.67</v>
          </cell>
          <cell r="G1374">
            <v>539.45000000000005</v>
          </cell>
        </row>
        <row r="1375">
          <cell r="A1375" t="str">
            <v>24.07.040</v>
          </cell>
          <cell r="C1375" t="str">
            <v>Porta de abrir em chapa de aço galvanizado, com requadro em tela ondulada malha 2´ e fio 12</v>
          </cell>
          <cell r="D1375" t="str">
            <v>m²</v>
          </cell>
          <cell r="E1375">
            <v>773.3</v>
          </cell>
          <cell r="F1375">
            <v>100.6</v>
          </cell>
          <cell r="G1375">
            <v>873.9</v>
          </cell>
        </row>
        <row r="1376">
          <cell r="A1376" t="str">
            <v>24.08</v>
          </cell>
          <cell r="B1376" t="str">
            <v>Esquadria, serralheria e elemento em aço inoxidável</v>
          </cell>
        </row>
        <row r="1377">
          <cell r="A1377" t="str">
            <v>24.08.020</v>
          </cell>
          <cell r="C1377" t="str">
            <v>Corrimão duplo em tubo de aço inoxidável escovado, com diâmetro de 1 1/2´ e montantes com diâmetro de 2´</v>
          </cell>
          <cell r="D1377" t="str">
            <v>m</v>
          </cell>
          <cell r="E1377">
            <v>597.15</v>
          </cell>
          <cell r="F1377">
            <v>42.81</v>
          </cell>
          <cell r="G1377">
            <v>639.96</v>
          </cell>
        </row>
        <row r="1378">
          <cell r="A1378" t="str">
            <v>24.08.031</v>
          </cell>
          <cell r="C1378" t="str">
            <v>Corrimão em tubo de aço inoxidável escovado, diâmetro de 1 1/2"</v>
          </cell>
          <cell r="D1378" t="str">
            <v>m</v>
          </cell>
          <cell r="E1378">
            <v>386.91</v>
          </cell>
          <cell r="F1378">
            <v>17.84</v>
          </cell>
          <cell r="G1378">
            <v>404.75</v>
          </cell>
        </row>
        <row r="1379">
          <cell r="A1379" t="str">
            <v>24.08.040</v>
          </cell>
          <cell r="C1379" t="str">
            <v>Corrimão em tubo de aço inoxidável escovado, diâmetro de 1 1/2´ e montantes com diâmetro de 2´</v>
          </cell>
          <cell r="D1379" t="str">
            <v>m</v>
          </cell>
          <cell r="E1379">
            <v>532.24</v>
          </cell>
          <cell r="F1379">
            <v>35.67</v>
          </cell>
          <cell r="G1379">
            <v>567.91</v>
          </cell>
        </row>
        <row r="1380">
          <cell r="A1380" t="str">
            <v>24.20</v>
          </cell>
          <cell r="B1380" t="str">
            <v>Reparos, conservações e complementos - GRUPO 24</v>
          </cell>
        </row>
        <row r="1381">
          <cell r="A1381" t="str">
            <v>24.20.020</v>
          </cell>
          <cell r="C1381" t="str">
            <v>Recolocação de esquadrias metálicas</v>
          </cell>
          <cell r="D1381" t="str">
            <v>m²</v>
          </cell>
          <cell r="E1381">
            <v>0</v>
          </cell>
          <cell r="F1381">
            <v>35.67</v>
          </cell>
          <cell r="G1381">
            <v>35.67</v>
          </cell>
        </row>
        <row r="1382">
          <cell r="A1382" t="str">
            <v>24.20.040</v>
          </cell>
          <cell r="C1382" t="str">
            <v>Recolocação de batentes</v>
          </cell>
          <cell r="D1382" t="str">
            <v>m</v>
          </cell>
          <cell r="E1382">
            <v>1.25</v>
          </cell>
          <cell r="F1382">
            <v>9.27</v>
          </cell>
          <cell r="G1382">
            <v>10.52</v>
          </cell>
        </row>
        <row r="1383">
          <cell r="A1383" t="str">
            <v>24.20.060</v>
          </cell>
          <cell r="C1383" t="str">
            <v>Recolocação de escada de marinheiro</v>
          </cell>
          <cell r="D1383" t="str">
            <v>m</v>
          </cell>
          <cell r="E1383">
            <v>0</v>
          </cell>
          <cell r="F1383">
            <v>21.4</v>
          </cell>
          <cell r="G1383">
            <v>21.4</v>
          </cell>
        </row>
        <row r="1384">
          <cell r="A1384" t="str">
            <v>24.20.090</v>
          </cell>
          <cell r="C1384" t="str">
            <v>Solda MIG em esquadrias metálicas</v>
          </cell>
          <cell r="D1384" t="str">
            <v>m</v>
          </cell>
          <cell r="E1384">
            <v>20.41</v>
          </cell>
          <cell r="F1384">
            <v>23.98</v>
          </cell>
          <cell r="G1384">
            <v>44.39</v>
          </cell>
        </row>
        <row r="1385">
          <cell r="A1385" t="str">
            <v>24.20.100</v>
          </cell>
          <cell r="C1385" t="str">
            <v>Brete para instalação lateral em grade de segurança</v>
          </cell>
          <cell r="D1385" t="str">
            <v>cj</v>
          </cell>
          <cell r="E1385">
            <v>2203.86</v>
          </cell>
          <cell r="F1385">
            <v>83.62</v>
          </cell>
          <cell r="G1385">
            <v>2287.48</v>
          </cell>
        </row>
        <row r="1386">
          <cell r="A1386" t="str">
            <v>24.20.120</v>
          </cell>
          <cell r="C1386" t="str">
            <v>Batente em chapa dobrada para portas</v>
          </cell>
          <cell r="D1386" t="str">
            <v>m</v>
          </cell>
          <cell r="E1386">
            <v>44.48</v>
          </cell>
          <cell r="F1386">
            <v>9.27</v>
          </cell>
          <cell r="G1386">
            <v>53.75</v>
          </cell>
        </row>
        <row r="1387">
          <cell r="A1387" t="str">
            <v>24.20.140</v>
          </cell>
          <cell r="C1387" t="str">
            <v>Batente em chapa de aço SAE 1010/1020, espessura de 3/16´, para obras de segurança</v>
          </cell>
          <cell r="D1387" t="str">
            <v>m</v>
          </cell>
          <cell r="E1387">
            <v>191.67</v>
          </cell>
          <cell r="F1387">
            <v>9.27</v>
          </cell>
          <cell r="G1387">
            <v>200.94</v>
          </cell>
        </row>
        <row r="1388">
          <cell r="A1388" t="str">
            <v>24.20.200</v>
          </cell>
          <cell r="C1388" t="str">
            <v>Chapa de ferro nº 14, inclusive soldagem</v>
          </cell>
          <cell r="D1388" t="str">
            <v>m²</v>
          </cell>
          <cell r="E1388">
            <v>135.33000000000001</v>
          </cell>
          <cell r="F1388">
            <v>42.81</v>
          </cell>
          <cell r="G1388">
            <v>178.14</v>
          </cell>
        </row>
        <row r="1389">
          <cell r="A1389" t="str">
            <v>24.20.230</v>
          </cell>
          <cell r="C1389" t="str">
            <v>Tela ondulada em aço galvanizado fio 10 BWG, malha de 1´</v>
          </cell>
          <cell r="D1389" t="str">
            <v>m²</v>
          </cell>
          <cell r="E1389">
            <v>70.739999999999995</v>
          </cell>
          <cell r="F1389">
            <v>7.77</v>
          </cell>
          <cell r="G1389">
            <v>78.510000000000005</v>
          </cell>
        </row>
        <row r="1390">
          <cell r="A1390" t="str">
            <v>24.20.270</v>
          </cell>
          <cell r="C1390" t="str">
            <v>Tela em aço galvanizado fio 16 BWG, malha de 1´ - tipo alambrado</v>
          </cell>
          <cell r="D1390" t="str">
            <v>m²</v>
          </cell>
          <cell r="E1390">
            <v>30.27</v>
          </cell>
          <cell r="F1390">
            <v>7.77</v>
          </cell>
          <cell r="G1390">
            <v>38.04</v>
          </cell>
        </row>
        <row r="1391">
          <cell r="A1391" t="str">
            <v>24.20.300</v>
          </cell>
          <cell r="C1391" t="str">
            <v>Chapa perfurada em aço SAE 1020, furos redondos de diâmetro 7,5 mm, espessura 1/8´ - soldagem tipo MIG</v>
          </cell>
          <cell r="D1391" t="str">
            <v>m²</v>
          </cell>
          <cell r="E1391">
            <v>341.91</v>
          </cell>
          <cell r="F1391">
            <v>77.819999999999993</v>
          </cell>
          <cell r="G1391">
            <v>419.73</v>
          </cell>
        </row>
        <row r="1392">
          <cell r="A1392" t="str">
            <v>24.20.310</v>
          </cell>
          <cell r="C1392" t="str">
            <v>Chapa perfurada em aço SAE 1020, furos redondos de diâmetro 25 mm, espessura 1/4´ - inclusive soldagem</v>
          </cell>
          <cell r="D1392" t="str">
            <v>m²</v>
          </cell>
          <cell r="E1392">
            <v>555.49</v>
          </cell>
          <cell r="F1392">
            <v>77.819999999999993</v>
          </cell>
          <cell r="G1392">
            <v>633.30999999999995</v>
          </cell>
        </row>
        <row r="1393">
          <cell r="A1393" t="str">
            <v>25</v>
          </cell>
          <cell r="B1393" t="str">
            <v>ESQUADRIA, SERRALHERIA E ELEMENTO EM ALUMÍNIO</v>
          </cell>
        </row>
        <row r="1394">
          <cell r="A1394" t="str">
            <v>25.01</v>
          </cell>
          <cell r="B1394" t="str">
            <v>Caixilho em alumínio</v>
          </cell>
        </row>
        <row r="1395">
          <cell r="A1395" t="str">
            <v>25.01.020</v>
          </cell>
          <cell r="C1395" t="str">
            <v>Caixilho em alumínio fixo, sob medida</v>
          </cell>
          <cell r="D1395" t="str">
            <v>m²</v>
          </cell>
          <cell r="E1395">
            <v>556.54999999999995</v>
          </cell>
          <cell r="F1395">
            <v>53.51</v>
          </cell>
          <cell r="G1395">
            <v>610.05999999999995</v>
          </cell>
        </row>
        <row r="1396">
          <cell r="A1396" t="str">
            <v>25.01.030</v>
          </cell>
          <cell r="C1396" t="str">
            <v>Caixilho em alumínio basculante com vidro, linha comercial</v>
          </cell>
          <cell r="D1396" t="str">
            <v>m²</v>
          </cell>
          <cell r="E1396">
            <v>258.29000000000002</v>
          </cell>
          <cell r="F1396">
            <v>53.51</v>
          </cell>
          <cell r="G1396">
            <v>311.8</v>
          </cell>
        </row>
        <row r="1397">
          <cell r="A1397" t="str">
            <v>25.01.040</v>
          </cell>
          <cell r="C1397" t="str">
            <v>Caixilho em alumínio basculante, sob medida</v>
          </cell>
          <cell r="D1397" t="str">
            <v>m²</v>
          </cell>
          <cell r="E1397">
            <v>686.92</v>
          </cell>
          <cell r="F1397">
            <v>53.51</v>
          </cell>
          <cell r="G1397">
            <v>740.43</v>
          </cell>
        </row>
        <row r="1398">
          <cell r="A1398" t="str">
            <v>25.01.050</v>
          </cell>
          <cell r="C1398" t="str">
            <v>Caixilho em alumínio maxim-ar com vidro, linha comercial</v>
          </cell>
          <cell r="D1398" t="str">
            <v>m²</v>
          </cell>
          <cell r="E1398">
            <v>560.62</v>
          </cell>
          <cell r="F1398">
            <v>53.51</v>
          </cell>
          <cell r="G1398">
            <v>614.13</v>
          </cell>
        </row>
        <row r="1399">
          <cell r="A1399" t="str">
            <v>25.01.060</v>
          </cell>
          <cell r="C1399" t="str">
            <v>Caixilho em alumínio maxim-ar, sob medida</v>
          </cell>
          <cell r="D1399" t="str">
            <v>m²</v>
          </cell>
          <cell r="E1399">
            <v>590.95000000000005</v>
          </cell>
          <cell r="F1399">
            <v>53.51</v>
          </cell>
          <cell r="G1399">
            <v>644.46</v>
          </cell>
        </row>
        <row r="1400">
          <cell r="A1400" t="str">
            <v>25.01.070</v>
          </cell>
          <cell r="C1400" t="str">
            <v>Caixilho em alumínio de correr com vidro, linha comercial</v>
          </cell>
          <cell r="D1400" t="str">
            <v>m²</v>
          </cell>
          <cell r="E1400">
            <v>275.97000000000003</v>
          </cell>
          <cell r="F1400">
            <v>53.51</v>
          </cell>
          <cell r="G1400">
            <v>329.48</v>
          </cell>
        </row>
        <row r="1401">
          <cell r="A1401" t="str">
            <v>25.01.080</v>
          </cell>
          <cell r="C1401" t="str">
            <v>Caixilho em alumínio de correr, sob medida</v>
          </cell>
          <cell r="D1401" t="str">
            <v>m²</v>
          </cell>
          <cell r="E1401">
            <v>610.89</v>
          </cell>
          <cell r="F1401">
            <v>53.51</v>
          </cell>
          <cell r="G1401">
            <v>664.4</v>
          </cell>
        </row>
        <row r="1402">
          <cell r="A1402" t="str">
            <v>25.01.090</v>
          </cell>
          <cell r="C1402" t="str">
            <v>Caixilho em alumínio tipo veneziana com vidro, linha comercial</v>
          </cell>
          <cell r="D1402" t="str">
            <v>m²</v>
          </cell>
          <cell r="E1402">
            <v>492.64</v>
          </cell>
          <cell r="F1402">
            <v>53.51</v>
          </cell>
          <cell r="G1402">
            <v>546.15</v>
          </cell>
        </row>
        <row r="1403">
          <cell r="A1403" t="str">
            <v>25.01.100</v>
          </cell>
          <cell r="C1403" t="str">
            <v>Caixilho em alumínio tipo veneziana, sob medida</v>
          </cell>
          <cell r="D1403" t="str">
            <v>m²</v>
          </cell>
          <cell r="E1403">
            <v>747.77</v>
          </cell>
          <cell r="F1403">
            <v>53.51</v>
          </cell>
          <cell r="G1403">
            <v>801.28</v>
          </cell>
        </row>
        <row r="1404">
          <cell r="A1404" t="str">
            <v>25.01.110</v>
          </cell>
          <cell r="C1404" t="str">
            <v>Caixilho guilhotina em alumínio anodizado, sob medida</v>
          </cell>
          <cell r="D1404" t="str">
            <v>m²</v>
          </cell>
          <cell r="E1404">
            <v>683.06</v>
          </cell>
          <cell r="F1404">
            <v>53.51</v>
          </cell>
          <cell r="G1404">
            <v>736.57</v>
          </cell>
        </row>
        <row r="1405">
          <cell r="A1405" t="str">
            <v>25.01.120</v>
          </cell>
          <cell r="C1405" t="str">
            <v>Caixilho tipo veneziana industrial com montantes em alumínio e aletas em fibra de vidro</v>
          </cell>
          <cell r="D1405" t="str">
            <v>m²</v>
          </cell>
          <cell r="E1405">
            <v>214.58</v>
          </cell>
          <cell r="F1405">
            <v>0</v>
          </cell>
          <cell r="G1405">
            <v>214.58</v>
          </cell>
        </row>
        <row r="1406">
          <cell r="A1406" t="str">
            <v>25.01.240</v>
          </cell>
          <cell r="C1406" t="str">
            <v>Caixilho fixo em alumínio, sob medida - branco</v>
          </cell>
          <cell r="D1406" t="str">
            <v>m²</v>
          </cell>
          <cell r="E1406">
            <v>607.07000000000005</v>
          </cell>
          <cell r="F1406">
            <v>41.12</v>
          </cell>
          <cell r="G1406">
            <v>648.19000000000005</v>
          </cell>
        </row>
        <row r="1407">
          <cell r="A1407" t="str">
            <v>25.01.361</v>
          </cell>
          <cell r="C1407" t="str">
            <v>Caixilho em alumínio maxim-ar com vidro - branco</v>
          </cell>
          <cell r="D1407" t="str">
            <v>m²</v>
          </cell>
          <cell r="E1407">
            <v>1051.74</v>
          </cell>
          <cell r="F1407">
            <v>53.51</v>
          </cell>
          <cell r="G1407">
            <v>1105.25</v>
          </cell>
        </row>
        <row r="1408">
          <cell r="A1408" t="str">
            <v>25.01.371</v>
          </cell>
          <cell r="C1408" t="str">
            <v>Caixilho em alumínio basculante com vidro - branco</v>
          </cell>
          <cell r="D1408" t="str">
            <v>m²</v>
          </cell>
          <cell r="E1408">
            <v>973.36</v>
          </cell>
          <cell r="F1408">
            <v>53.51</v>
          </cell>
          <cell r="G1408">
            <v>1026.8699999999999</v>
          </cell>
        </row>
        <row r="1409">
          <cell r="A1409" t="str">
            <v>25.01.380</v>
          </cell>
          <cell r="C1409" t="str">
            <v>Caixilho em alumínio de correr com vidro - branco</v>
          </cell>
          <cell r="D1409" t="str">
            <v>m²</v>
          </cell>
          <cell r="E1409">
            <v>556.29999999999995</v>
          </cell>
          <cell r="F1409">
            <v>53.51</v>
          </cell>
          <cell r="G1409">
            <v>609.80999999999995</v>
          </cell>
        </row>
        <row r="1410">
          <cell r="A1410" t="str">
            <v>25.01.400</v>
          </cell>
          <cell r="C1410" t="str">
            <v>Caixilho em alumínio anodizado fixo</v>
          </cell>
          <cell r="D1410" t="str">
            <v>m²</v>
          </cell>
          <cell r="E1410">
            <v>441.43</v>
          </cell>
          <cell r="F1410">
            <v>41.12</v>
          </cell>
          <cell r="G1410">
            <v>482.55</v>
          </cell>
        </row>
        <row r="1411">
          <cell r="A1411" t="str">
            <v>25.01.410</v>
          </cell>
          <cell r="C1411" t="str">
            <v>Caixilho em alumínio anodizado maxim-ar</v>
          </cell>
          <cell r="D1411" t="str">
            <v>m²</v>
          </cell>
          <cell r="E1411">
            <v>619.24</v>
          </cell>
          <cell r="F1411">
            <v>41.12</v>
          </cell>
          <cell r="G1411">
            <v>660.36</v>
          </cell>
        </row>
        <row r="1412">
          <cell r="A1412" t="str">
            <v>25.01.430</v>
          </cell>
          <cell r="C1412" t="str">
            <v>Caixilho em alumínio fixo, tipo fachada</v>
          </cell>
          <cell r="D1412" t="str">
            <v>m²</v>
          </cell>
          <cell r="E1412">
            <v>478.95</v>
          </cell>
          <cell r="F1412">
            <v>30.85</v>
          </cell>
          <cell r="G1412">
            <v>509.8</v>
          </cell>
        </row>
        <row r="1413">
          <cell r="A1413" t="str">
            <v>25.01.440</v>
          </cell>
          <cell r="C1413" t="str">
            <v>Caixilho em alumínio maxim-ar, tipo fachada</v>
          </cell>
          <cell r="D1413" t="str">
            <v>m²</v>
          </cell>
          <cell r="E1413">
            <v>527.36</v>
          </cell>
          <cell r="F1413">
            <v>30.85</v>
          </cell>
          <cell r="G1413">
            <v>558.21</v>
          </cell>
        </row>
        <row r="1414">
          <cell r="A1414" t="str">
            <v>25.01.450</v>
          </cell>
          <cell r="C1414" t="str">
            <v>Caixilho em alumínio para pele de vidro, tipo fachada</v>
          </cell>
          <cell r="D1414" t="str">
            <v>m²</v>
          </cell>
          <cell r="E1414">
            <v>442.47</v>
          </cell>
          <cell r="F1414">
            <v>30.85</v>
          </cell>
          <cell r="G1414">
            <v>473.32</v>
          </cell>
        </row>
        <row r="1415">
          <cell r="A1415" t="str">
            <v>25.01.460</v>
          </cell>
          <cell r="C1415" t="str">
            <v>Gradil em alumínio natural, sob medida</v>
          </cell>
          <cell r="D1415" t="str">
            <v>m²</v>
          </cell>
          <cell r="E1415">
            <v>733.88</v>
          </cell>
          <cell r="F1415">
            <v>0</v>
          </cell>
          <cell r="G1415">
            <v>733.88</v>
          </cell>
        </row>
        <row r="1416">
          <cell r="A1416" t="str">
            <v>25.01.470</v>
          </cell>
          <cell r="C1416" t="str">
            <v>Caixilho fixo tipo veneziana em alumínio anodizado, sob medida - branco</v>
          </cell>
          <cell r="D1416" t="str">
            <v>m²</v>
          </cell>
          <cell r="E1416">
            <v>886.89</v>
          </cell>
          <cell r="F1416">
            <v>0</v>
          </cell>
          <cell r="G1416">
            <v>886.89</v>
          </cell>
        </row>
        <row r="1417">
          <cell r="A1417" t="str">
            <v>25.01.480</v>
          </cell>
          <cell r="C1417" t="str">
            <v>Caixilho em alumínio com pintura eletrostática, basculante, sob medida - branco</v>
          </cell>
          <cell r="D1417" t="str">
            <v>m²</v>
          </cell>
          <cell r="E1417">
            <v>606.19000000000005</v>
          </cell>
          <cell r="F1417">
            <v>0</v>
          </cell>
          <cell r="G1417">
            <v>606.19000000000005</v>
          </cell>
        </row>
        <row r="1418">
          <cell r="A1418" t="str">
            <v>25.01.490</v>
          </cell>
          <cell r="C1418" t="str">
            <v>Caixilho em alumínio com pintura eletrostática, maxim-ar, sob medida - branco</v>
          </cell>
          <cell r="D1418" t="str">
            <v>m²</v>
          </cell>
          <cell r="E1418">
            <v>609.37</v>
          </cell>
          <cell r="F1418">
            <v>0</v>
          </cell>
          <cell r="G1418">
            <v>609.37</v>
          </cell>
        </row>
        <row r="1419">
          <cell r="A1419" t="str">
            <v>25.01.500</v>
          </cell>
          <cell r="C1419" t="str">
            <v>Caixilho em alumínio anodizado fixo, sob medida - bronze/preto</v>
          </cell>
          <cell r="D1419" t="str">
            <v>m²</v>
          </cell>
          <cell r="E1419">
            <v>669.73</v>
          </cell>
          <cell r="F1419">
            <v>53.51</v>
          </cell>
          <cell r="G1419">
            <v>723.24</v>
          </cell>
        </row>
        <row r="1420">
          <cell r="A1420" t="str">
            <v>25.01.510</v>
          </cell>
          <cell r="C1420" t="str">
            <v>Caixilho em alumínio anodizado basculante, sob medida - bronze/preto</v>
          </cell>
          <cell r="D1420" t="str">
            <v>m²</v>
          </cell>
          <cell r="E1420">
            <v>866.41</v>
          </cell>
          <cell r="F1420">
            <v>53.51</v>
          </cell>
          <cell r="G1420">
            <v>919.92</v>
          </cell>
        </row>
        <row r="1421">
          <cell r="A1421" t="str">
            <v>25.01.520</v>
          </cell>
          <cell r="C1421" t="str">
            <v>Caixilho em alumínio anodizado maxim-ar, sob medida - bronze/preto</v>
          </cell>
          <cell r="D1421" t="str">
            <v>m²</v>
          </cell>
          <cell r="E1421">
            <v>650.13</v>
          </cell>
          <cell r="F1421">
            <v>53.51</v>
          </cell>
          <cell r="G1421">
            <v>703.64</v>
          </cell>
        </row>
        <row r="1422">
          <cell r="A1422" t="str">
            <v>25.01.530</v>
          </cell>
          <cell r="C1422" t="str">
            <v>Caixilho em alumínio anodizado de correr, sob medida - bronze/preto</v>
          </cell>
          <cell r="D1422" t="str">
            <v>m²</v>
          </cell>
          <cell r="E1422">
            <v>683.88</v>
          </cell>
          <cell r="F1422">
            <v>53.51</v>
          </cell>
          <cell r="G1422">
            <v>737.39</v>
          </cell>
        </row>
        <row r="1423">
          <cell r="A1423" t="str">
            <v>25.02</v>
          </cell>
          <cell r="B1423" t="str">
            <v>Porta em alumínio</v>
          </cell>
        </row>
        <row r="1424">
          <cell r="A1424" t="str">
            <v>25.02.010</v>
          </cell>
          <cell r="C1424" t="str">
            <v>Porta de entrada de abrir em alumínio com vidro, linha comercial</v>
          </cell>
          <cell r="D1424" t="str">
            <v>m²</v>
          </cell>
          <cell r="E1424">
            <v>505.26</v>
          </cell>
          <cell r="F1424">
            <v>107.01</v>
          </cell>
          <cell r="G1424">
            <v>612.27</v>
          </cell>
        </row>
        <row r="1425">
          <cell r="A1425" t="str">
            <v>25.02.020</v>
          </cell>
          <cell r="C1425" t="str">
            <v>Porta de entrada de abrir em alumínio, sob medida</v>
          </cell>
          <cell r="D1425" t="str">
            <v>m²</v>
          </cell>
          <cell r="E1425">
            <v>740.11</v>
          </cell>
          <cell r="F1425">
            <v>107.01</v>
          </cell>
          <cell r="G1425">
            <v>847.12</v>
          </cell>
        </row>
        <row r="1426">
          <cell r="A1426" t="str">
            <v>25.02.040</v>
          </cell>
          <cell r="C1426" t="str">
            <v>Porta de entrada de correr em alumínio, sob medida</v>
          </cell>
          <cell r="D1426" t="str">
            <v>m²</v>
          </cell>
          <cell r="E1426">
            <v>818.99</v>
          </cell>
          <cell r="F1426">
            <v>107.01</v>
          </cell>
          <cell r="G1426">
            <v>926</v>
          </cell>
        </row>
        <row r="1427">
          <cell r="A1427" t="str">
            <v>25.02.042</v>
          </cell>
          <cell r="C1427" t="str">
            <v>Porta de correr em alumínio tipo lambri branco, sob medida</v>
          </cell>
          <cell r="D1427" t="str">
            <v>m²</v>
          </cell>
          <cell r="E1427">
            <v>536.17999999999995</v>
          </cell>
          <cell r="F1427">
            <v>53.51</v>
          </cell>
          <cell r="G1427">
            <v>589.69000000000005</v>
          </cell>
        </row>
        <row r="1428">
          <cell r="A1428" t="str">
            <v>25.02.050</v>
          </cell>
          <cell r="C1428" t="str">
            <v>Porta veneziana de abrir em alumínio, linha comercial</v>
          </cell>
          <cell r="D1428" t="str">
            <v>m²</v>
          </cell>
          <cell r="E1428">
            <v>449.26</v>
          </cell>
          <cell r="F1428">
            <v>107.01</v>
          </cell>
          <cell r="G1428">
            <v>556.27</v>
          </cell>
        </row>
        <row r="1429">
          <cell r="A1429" t="str">
            <v>25.02.060</v>
          </cell>
          <cell r="C1429" t="str">
            <v>Porta/portinhola em alumínio, sob medida</v>
          </cell>
          <cell r="D1429" t="str">
            <v>m²</v>
          </cell>
          <cell r="E1429">
            <v>627.65</v>
          </cell>
          <cell r="F1429">
            <v>107.01</v>
          </cell>
          <cell r="G1429">
            <v>734.66</v>
          </cell>
        </row>
        <row r="1430">
          <cell r="A1430" t="str">
            <v>25.02.070</v>
          </cell>
          <cell r="C1430" t="str">
            <v>Portinhola tipo veneziana em alumínio, linha comercial</v>
          </cell>
          <cell r="D1430" t="str">
            <v>m²</v>
          </cell>
          <cell r="E1430">
            <v>439.24</v>
          </cell>
          <cell r="F1430">
            <v>107.01</v>
          </cell>
          <cell r="G1430">
            <v>546.25</v>
          </cell>
        </row>
        <row r="1431">
          <cell r="A1431" t="str">
            <v>25.02.110</v>
          </cell>
          <cell r="C1431" t="str">
            <v>Porta veneziana de abrir em alumínio, sob medida</v>
          </cell>
          <cell r="D1431" t="str">
            <v>m²</v>
          </cell>
          <cell r="E1431">
            <v>744.27</v>
          </cell>
          <cell r="F1431">
            <v>107.01</v>
          </cell>
          <cell r="G1431">
            <v>851.28</v>
          </cell>
        </row>
        <row r="1432">
          <cell r="A1432" t="str">
            <v>25.02.211</v>
          </cell>
          <cell r="C1432" t="str">
            <v>Porta veneziana de abrir em alumínio - cor branca</v>
          </cell>
          <cell r="D1432" t="str">
            <v>m²</v>
          </cell>
          <cell r="E1432">
            <v>352.6</v>
          </cell>
          <cell r="F1432">
            <v>107.01</v>
          </cell>
          <cell r="G1432">
            <v>459.61</v>
          </cell>
        </row>
        <row r="1433">
          <cell r="A1433" t="str">
            <v>25.02.221</v>
          </cell>
          <cell r="C1433" t="str">
            <v>Porta de correr em alumínio com veneziana e vidro - cor branca</v>
          </cell>
          <cell r="D1433" t="str">
            <v>m²</v>
          </cell>
          <cell r="E1433">
            <v>739.25</v>
          </cell>
          <cell r="F1433">
            <v>107.01</v>
          </cell>
          <cell r="G1433">
            <v>846.26</v>
          </cell>
        </row>
        <row r="1434">
          <cell r="A1434" t="str">
            <v>25.02.230</v>
          </cell>
          <cell r="C1434" t="str">
            <v>Porta em alumínio anodizado de abrir, sob medida - bronze/preto</v>
          </cell>
          <cell r="D1434" t="str">
            <v>m²</v>
          </cell>
          <cell r="E1434">
            <v>793.69</v>
          </cell>
          <cell r="F1434">
            <v>53.51</v>
          </cell>
          <cell r="G1434">
            <v>847.2</v>
          </cell>
        </row>
        <row r="1435">
          <cell r="A1435" t="str">
            <v>25.02.240</v>
          </cell>
          <cell r="C1435" t="str">
            <v>Porta em alumínio anodizado de correr, sob medida - bronze/preto</v>
          </cell>
          <cell r="D1435" t="str">
            <v>m²</v>
          </cell>
          <cell r="E1435">
            <v>728.43</v>
          </cell>
          <cell r="F1435">
            <v>53.51</v>
          </cell>
          <cell r="G1435">
            <v>781.94</v>
          </cell>
        </row>
        <row r="1436">
          <cell r="A1436" t="str">
            <v>25.02.250</v>
          </cell>
          <cell r="C1436" t="str">
            <v>Porta em alumínio anodizado de abrir, tipo veneziana, sob medida - bronze/preto</v>
          </cell>
          <cell r="D1436" t="str">
            <v>m²</v>
          </cell>
          <cell r="E1436">
            <v>762.72</v>
          </cell>
          <cell r="F1436">
            <v>53.51</v>
          </cell>
          <cell r="G1436">
            <v>816.23</v>
          </cell>
        </row>
        <row r="1437">
          <cell r="A1437" t="str">
            <v>25.02.260</v>
          </cell>
          <cell r="C1437" t="str">
            <v>Portinhola em alumínio anodizado de correr, tipo veneziana, sob medida - bronze/preto</v>
          </cell>
          <cell r="D1437" t="str">
            <v>m²</v>
          </cell>
          <cell r="E1437">
            <v>808.02</v>
          </cell>
          <cell r="F1437">
            <v>53.51</v>
          </cell>
          <cell r="G1437">
            <v>861.53</v>
          </cell>
        </row>
        <row r="1438">
          <cell r="A1438" t="str">
            <v>25.02.300</v>
          </cell>
          <cell r="C1438" t="str">
            <v>Porta de abrir em alumínio com pintura eletrostática, sob medida - cor branca</v>
          </cell>
          <cell r="D1438" t="str">
            <v>m²</v>
          </cell>
          <cell r="E1438">
            <v>750.58</v>
          </cell>
          <cell r="F1438">
            <v>107.01</v>
          </cell>
          <cell r="G1438">
            <v>857.59</v>
          </cell>
        </row>
        <row r="1439">
          <cell r="A1439" t="str">
            <v>25.02.310</v>
          </cell>
          <cell r="C1439" t="str">
            <v>Porta de abrir em alumínio tipo lambri, sob medida - cor branca</v>
          </cell>
          <cell r="D1439" t="str">
            <v>m²</v>
          </cell>
          <cell r="E1439">
            <v>772.72</v>
          </cell>
          <cell r="F1439">
            <v>107.01</v>
          </cell>
          <cell r="G1439">
            <v>879.73</v>
          </cell>
        </row>
        <row r="1440">
          <cell r="A1440" t="str">
            <v>25.20</v>
          </cell>
          <cell r="B1440" t="str">
            <v>Reparos, conservações e complementos - GRUPO 25</v>
          </cell>
        </row>
        <row r="1441">
          <cell r="A1441" t="str">
            <v>25.20.020</v>
          </cell>
          <cell r="C1441" t="str">
            <v>Tela de proteção tipo mosquiteira removível, em fibra de vidro com revestimento em PVC e requadro em alumínio</v>
          </cell>
          <cell r="D1441" t="str">
            <v>m²</v>
          </cell>
          <cell r="E1441">
            <v>135.21</v>
          </cell>
          <cell r="F1441">
            <v>0</v>
          </cell>
          <cell r="G1441">
            <v>135.21</v>
          </cell>
        </row>
        <row r="1442">
          <cell r="A1442" t="str">
            <v>26</v>
          </cell>
          <cell r="B1442" t="str">
            <v>ESQUADRIA E ELEMENTO EM VIDRO</v>
          </cell>
        </row>
        <row r="1443">
          <cell r="A1443" t="str">
            <v>26.01</v>
          </cell>
          <cell r="B1443" t="str">
            <v>Vidro comum e laminado</v>
          </cell>
        </row>
        <row r="1444">
          <cell r="A1444" t="str">
            <v>26.01.020</v>
          </cell>
          <cell r="C1444" t="str">
            <v>Vidro liso transparente de 3 mm</v>
          </cell>
          <cell r="D1444" t="str">
            <v>m²</v>
          </cell>
          <cell r="E1444">
            <v>66.69</v>
          </cell>
          <cell r="F1444">
            <v>23.46</v>
          </cell>
          <cell r="G1444">
            <v>90.15</v>
          </cell>
        </row>
        <row r="1445">
          <cell r="A1445" t="str">
            <v>26.01.040</v>
          </cell>
          <cell r="C1445" t="str">
            <v>Vidro liso transparente de 4 mm</v>
          </cell>
          <cell r="D1445" t="str">
            <v>m²</v>
          </cell>
          <cell r="E1445">
            <v>84.29</v>
          </cell>
          <cell r="F1445">
            <v>23.46</v>
          </cell>
          <cell r="G1445">
            <v>107.75</v>
          </cell>
        </row>
        <row r="1446">
          <cell r="A1446" t="str">
            <v>26.01.060</v>
          </cell>
          <cell r="C1446" t="str">
            <v>Vidro liso transparente de 5 mm</v>
          </cell>
          <cell r="D1446" t="str">
            <v>m²</v>
          </cell>
          <cell r="E1446">
            <v>96.43</v>
          </cell>
          <cell r="F1446">
            <v>23.46</v>
          </cell>
          <cell r="G1446">
            <v>119.89</v>
          </cell>
        </row>
        <row r="1447">
          <cell r="A1447" t="str">
            <v>26.01.080</v>
          </cell>
          <cell r="C1447" t="str">
            <v>Vidro liso transparente de 6 mm</v>
          </cell>
          <cell r="D1447" t="str">
            <v>m²</v>
          </cell>
          <cell r="E1447">
            <v>103.62</v>
          </cell>
          <cell r="F1447">
            <v>23.46</v>
          </cell>
          <cell r="G1447">
            <v>127.08</v>
          </cell>
        </row>
        <row r="1448">
          <cell r="A1448" t="str">
            <v>26.01.140</v>
          </cell>
          <cell r="C1448" t="str">
            <v>Vidro liso laminado colorido de 6 mm</v>
          </cell>
          <cell r="D1448" t="str">
            <v>m²</v>
          </cell>
          <cell r="E1448">
            <v>292.39999999999998</v>
          </cell>
          <cell r="F1448">
            <v>23.46</v>
          </cell>
          <cell r="G1448">
            <v>315.86</v>
          </cell>
        </row>
        <row r="1449">
          <cell r="A1449" t="str">
            <v>26.01.155</v>
          </cell>
          <cell r="C1449" t="str">
            <v>Vidro liso laminado colorido de 10 mm</v>
          </cell>
          <cell r="D1449" t="str">
            <v>m²</v>
          </cell>
          <cell r="E1449">
            <v>534.80999999999995</v>
          </cell>
          <cell r="F1449">
            <v>23.46</v>
          </cell>
          <cell r="G1449">
            <v>558.27</v>
          </cell>
        </row>
        <row r="1450">
          <cell r="A1450" t="str">
            <v>26.01.160</v>
          </cell>
          <cell r="C1450" t="str">
            <v>Vidro liso laminado leitoso de 6 mm</v>
          </cell>
          <cell r="D1450" t="str">
            <v>m²</v>
          </cell>
          <cell r="E1450">
            <v>380.71</v>
          </cell>
          <cell r="F1450">
            <v>23.46</v>
          </cell>
          <cell r="G1450">
            <v>404.17</v>
          </cell>
        </row>
        <row r="1451">
          <cell r="A1451" t="str">
            <v>26.01.168</v>
          </cell>
          <cell r="C1451" t="str">
            <v>Vidro liso laminado incolor de 6 mm</v>
          </cell>
          <cell r="D1451" t="str">
            <v>m²</v>
          </cell>
          <cell r="E1451">
            <v>177.2</v>
          </cell>
          <cell r="F1451">
            <v>23.46</v>
          </cell>
          <cell r="G1451">
            <v>200.66</v>
          </cell>
        </row>
        <row r="1452">
          <cell r="A1452" t="str">
            <v>26.01.169</v>
          </cell>
          <cell r="C1452" t="str">
            <v>Vidro liso laminado incolor de 8 mm</v>
          </cell>
          <cell r="D1452" t="str">
            <v>m²</v>
          </cell>
          <cell r="E1452">
            <v>312.32</v>
          </cell>
          <cell r="F1452">
            <v>23.46</v>
          </cell>
          <cell r="G1452">
            <v>335.78</v>
          </cell>
        </row>
        <row r="1453">
          <cell r="A1453" t="str">
            <v>26.01.170</v>
          </cell>
          <cell r="C1453" t="str">
            <v>Vidro liso laminado incolor de 10 mm</v>
          </cell>
          <cell r="D1453" t="str">
            <v>m²</v>
          </cell>
          <cell r="E1453">
            <v>290.08</v>
          </cell>
          <cell r="F1453">
            <v>23.46</v>
          </cell>
          <cell r="G1453">
            <v>313.54000000000002</v>
          </cell>
        </row>
        <row r="1454">
          <cell r="A1454" t="str">
            <v>26.01.190</v>
          </cell>
          <cell r="C1454" t="str">
            <v>Vidro liso laminado jateado de 6 mm</v>
          </cell>
          <cell r="D1454" t="str">
            <v>m²</v>
          </cell>
          <cell r="E1454">
            <v>316.10000000000002</v>
          </cell>
          <cell r="F1454">
            <v>23.46</v>
          </cell>
          <cell r="G1454">
            <v>339.56</v>
          </cell>
        </row>
        <row r="1455">
          <cell r="A1455" t="str">
            <v>26.01.230</v>
          </cell>
          <cell r="C1455" t="str">
            <v>Vidro fantasia de 3/4 mm</v>
          </cell>
          <cell r="D1455" t="str">
            <v>m²</v>
          </cell>
          <cell r="E1455">
            <v>92.61</v>
          </cell>
          <cell r="F1455">
            <v>23.46</v>
          </cell>
          <cell r="G1455">
            <v>116.07</v>
          </cell>
        </row>
        <row r="1456">
          <cell r="A1456" t="str">
            <v>26.01.348</v>
          </cell>
          <cell r="C1456" t="str">
            <v>Vidro multilaminado de alta segurança, proteção balística nível III</v>
          </cell>
          <cell r="D1456" t="str">
            <v>m²</v>
          </cell>
          <cell r="E1456">
            <v>3077.89</v>
          </cell>
          <cell r="F1456">
            <v>0</v>
          </cell>
          <cell r="G1456">
            <v>3077.89</v>
          </cell>
        </row>
        <row r="1457">
          <cell r="A1457" t="str">
            <v>26.01.350</v>
          </cell>
          <cell r="C1457" t="str">
            <v>Vidro multilaminado de alta segurança em policarbonato, proteção balística nível III</v>
          </cell>
          <cell r="D1457" t="str">
            <v>m²</v>
          </cell>
          <cell r="E1457">
            <v>4680</v>
          </cell>
          <cell r="F1457">
            <v>0</v>
          </cell>
          <cell r="G1457">
            <v>4680</v>
          </cell>
        </row>
        <row r="1458">
          <cell r="A1458" t="str">
            <v>26.01.460</v>
          </cell>
          <cell r="C1458" t="str">
            <v>Vidros float monolíticos verde de 6 mm</v>
          </cell>
          <cell r="D1458" t="str">
            <v>m²</v>
          </cell>
          <cell r="E1458">
            <v>275.93</v>
          </cell>
          <cell r="F1458">
            <v>23.46</v>
          </cell>
          <cell r="G1458">
            <v>299.39</v>
          </cell>
        </row>
        <row r="1459">
          <cell r="A1459" t="str">
            <v>26.02</v>
          </cell>
          <cell r="B1459" t="str">
            <v>Vidro temperado</v>
          </cell>
        </row>
        <row r="1460">
          <cell r="A1460" t="str">
            <v>26.02.020</v>
          </cell>
          <cell r="C1460" t="str">
            <v>Vidro temperado incolor de 6 mm</v>
          </cell>
          <cell r="D1460" t="str">
            <v>m²</v>
          </cell>
          <cell r="E1460">
            <v>150.25</v>
          </cell>
          <cell r="F1460">
            <v>0</v>
          </cell>
          <cell r="G1460">
            <v>150.25</v>
          </cell>
        </row>
        <row r="1461">
          <cell r="A1461" t="str">
            <v>26.02.040</v>
          </cell>
          <cell r="C1461" t="str">
            <v>Vidro temperado incolor de 8 mm</v>
          </cell>
          <cell r="D1461" t="str">
            <v>m²</v>
          </cell>
          <cell r="E1461">
            <v>195.04</v>
          </cell>
          <cell r="F1461">
            <v>0</v>
          </cell>
          <cell r="G1461">
            <v>195.04</v>
          </cell>
        </row>
        <row r="1462">
          <cell r="A1462" t="str">
            <v>26.02.060</v>
          </cell>
          <cell r="C1462" t="str">
            <v>Vidro temperado incolor de 10 mm</v>
          </cell>
          <cell r="D1462" t="str">
            <v>m²</v>
          </cell>
          <cell r="E1462">
            <v>227.53</v>
          </cell>
          <cell r="F1462">
            <v>0</v>
          </cell>
          <cell r="G1462">
            <v>227.53</v>
          </cell>
        </row>
        <row r="1463">
          <cell r="A1463" t="str">
            <v>26.02.120</v>
          </cell>
          <cell r="C1463" t="str">
            <v>Vidro temperado cinza ou bronze de 6 mm</v>
          </cell>
          <cell r="D1463" t="str">
            <v>m²</v>
          </cell>
          <cell r="E1463">
            <v>236.1</v>
          </cell>
          <cell r="F1463">
            <v>0</v>
          </cell>
          <cell r="G1463">
            <v>236.1</v>
          </cell>
        </row>
        <row r="1464">
          <cell r="A1464" t="str">
            <v>26.02.140</v>
          </cell>
          <cell r="C1464" t="str">
            <v>Vidro temperado cinza ou bronze de 8 mm</v>
          </cell>
          <cell r="D1464" t="str">
            <v>m²</v>
          </cell>
          <cell r="E1464">
            <v>281.62</v>
          </cell>
          <cell r="F1464">
            <v>0</v>
          </cell>
          <cell r="G1464">
            <v>281.62</v>
          </cell>
        </row>
        <row r="1465">
          <cell r="A1465" t="str">
            <v>26.02.160</v>
          </cell>
          <cell r="C1465" t="str">
            <v>Vidro temperado cinza ou bronze de 10 mm</v>
          </cell>
          <cell r="D1465" t="str">
            <v>m²</v>
          </cell>
          <cell r="E1465">
            <v>358.97</v>
          </cell>
          <cell r="F1465">
            <v>0</v>
          </cell>
          <cell r="G1465">
            <v>358.97</v>
          </cell>
        </row>
        <row r="1466">
          <cell r="A1466" t="str">
            <v>26.02.170</v>
          </cell>
          <cell r="C1466" t="str">
            <v>Vidro temperado serigrafado incolor de 8 mm</v>
          </cell>
          <cell r="D1466" t="str">
            <v>m²</v>
          </cell>
          <cell r="E1466">
            <v>537.78</v>
          </cell>
          <cell r="F1466">
            <v>0</v>
          </cell>
          <cell r="G1466">
            <v>537.78</v>
          </cell>
        </row>
        <row r="1467">
          <cell r="A1467" t="str">
            <v>26.02.300</v>
          </cell>
          <cell r="C1467" t="str">
            <v>Vidro temperado neutro verde de 10 mm</v>
          </cell>
          <cell r="D1467" t="str">
            <v>m²</v>
          </cell>
          <cell r="E1467">
            <v>307.68</v>
          </cell>
          <cell r="F1467">
            <v>0</v>
          </cell>
          <cell r="G1467">
            <v>307.68</v>
          </cell>
        </row>
        <row r="1468">
          <cell r="A1468" t="str">
            <v>26.03</v>
          </cell>
          <cell r="B1468" t="str">
            <v>Vidro especial</v>
          </cell>
        </row>
        <row r="1469">
          <cell r="A1469" t="str">
            <v>26.03.070</v>
          </cell>
          <cell r="C1469" t="str">
            <v>Vidro laminado temperado incolor de 8mm</v>
          </cell>
          <cell r="D1469" t="str">
            <v>m²</v>
          </cell>
          <cell r="E1469">
            <v>415.75</v>
          </cell>
          <cell r="F1469">
            <v>0</v>
          </cell>
          <cell r="G1469">
            <v>415.75</v>
          </cell>
        </row>
        <row r="1470">
          <cell r="A1470" t="str">
            <v>26.03.074</v>
          </cell>
          <cell r="C1470" t="str">
            <v>Vidro laminado temperado incolor de 16 mm</v>
          </cell>
          <cell r="D1470" t="str">
            <v>m²</v>
          </cell>
          <cell r="E1470">
            <v>692.52</v>
          </cell>
          <cell r="F1470">
            <v>0</v>
          </cell>
          <cell r="G1470">
            <v>692.52</v>
          </cell>
        </row>
        <row r="1471">
          <cell r="A1471" t="str">
            <v>26.03.090</v>
          </cell>
          <cell r="C1471" t="str">
            <v>Vidro laminado temperado jateado de 8 mm</v>
          </cell>
          <cell r="D1471" t="str">
            <v>m²</v>
          </cell>
          <cell r="E1471">
            <v>626.6</v>
          </cell>
          <cell r="F1471">
            <v>0</v>
          </cell>
          <cell r="G1471">
            <v>626.6</v>
          </cell>
        </row>
        <row r="1472">
          <cell r="A1472" t="str">
            <v>26.03.300</v>
          </cell>
          <cell r="C1472" t="str">
            <v>Vidro laminado temperado neutro verde de 12 mm</v>
          </cell>
          <cell r="D1472" t="str">
            <v>m²</v>
          </cell>
          <cell r="E1472">
            <v>1183.3699999999999</v>
          </cell>
          <cell r="F1472">
            <v>0</v>
          </cell>
          <cell r="G1472">
            <v>1183.3699999999999</v>
          </cell>
        </row>
        <row r="1473">
          <cell r="A1473" t="str">
            <v>26.04</v>
          </cell>
          <cell r="B1473" t="str">
            <v>Espelhos</v>
          </cell>
        </row>
        <row r="1474">
          <cell r="A1474" t="str">
            <v>26.04.010</v>
          </cell>
          <cell r="C1474" t="str">
            <v>Espelho em vidro cristal liso, espessura de 4 mm</v>
          </cell>
          <cell r="D1474" t="str">
            <v>m²</v>
          </cell>
          <cell r="E1474">
            <v>368.4</v>
          </cell>
          <cell r="F1474">
            <v>0</v>
          </cell>
          <cell r="G1474">
            <v>368.4</v>
          </cell>
        </row>
        <row r="1475">
          <cell r="A1475" t="str">
            <v>26.04.030</v>
          </cell>
          <cell r="C1475" t="str">
            <v>Espelho comum de 3 mm com moldura em alumínio</v>
          </cell>
          <cell r="D1475" t="str">
            <v>m²</v>
          </cell>
          <cell r="E1475">
            <v>423.15</v>
          </cell>
          <cell r="F1475">
            <v>17.84</v>
          </cell>
          <cell r="G1475">
            <v>440.99</v>
          </cell>
        </row>
        <row r="1476">
          <cell r="A1476" t="str">
            <v>26.20</v>
          </cell>
          <cell r="B1476" t="str">
            <v>Reparos, conservações e complementos - GRUPO 26</v>
          </cell>
        </row>
        <row r="1477">
          <cell r="A1477" t="str">
            <v>26.20.010</v>
          </cell>
          <cell r="C1477" t="str">
            <v>Massa para vidro</v>
          </cell>
          <cell r="D1477" t="str">
            <v>m</v>
          </cell>
          <cell r="E1477">
            <v>0.94</v>
          </cell>
          <cell r="F1477">
            <v>3.52</v>
          </cell>
          <cell r="G1477">
            <v>4.46</v>
          </cell>
        </row>
        <row r="1478">
          <cell r="A1478" t="str">
            <v>26.20.020</v>
          </cell>
          <cell r="C1478" t="str">
            <v>Recolocação de vidro inclusive emassamento ou recolocação de baguetes</v>
          </cell>
          <cell r="D1478" t="str">
            <v>m²</v>
          </cell>
          <cell r="E1478">
            <v>4.72</v>
          </cell>
          <cell r="F1478">
            <v>46.92</v>
          </cell>
          <cell r="G1478">
            <v>51.64</v>
          </cell>
        </row>
        <row r="1479">
          <cell r="A1479" t="str">
            <v>27</v>
          </cell>
          <cell r="B1479" t="str">
            <v>ESQUADRIA E ELEMENTO EM MATERIAL ESPECIAL</v>
          </cell>
        </row>
        <row r="1480">
          <cell r="A1480" t="str">
            <v>27.02</v>
          </cell>
          <cell r="B1480" t="str">
            <v>Policarbonato</v>
          </cell>
        </row>
        <row r="1481">
          <cell r="A1481" t="str">
            <v>27.02.001</v>
          </cell>
          <cell r="C1481" t="str">
            <v>Chapa em policarbonato compacta, fumê, espessura de 6mm</v>
          </cell>
          <cell r="D1481" t="str">
            <v>m²</v>
          </cell>
          <cell r="E1481">
            <v>418.36</v>
          </cell>
          <cell r="F1481">
            <v>82.37</v>
          </cell>
          <cell r="G1481">
            <v>500.73</v>
          </cell>
        </row>
        <row r="1482">
          <cell r="A1482" t="str">
            <v>27.02.011</v>
          </cell>
          <cell r="C1482" t="str">
            <v>Chapa em policarbonato compacta, cristal, espessura de 6 mm</v>
          </cell>
          <cell r="D1482" t="str">
            <v>m²</v>
          </cell>
          <cell r="E1482">
            <v>358.82</v>
          </cell>
          <cell r="F1482">
            <v>82.37</v>
          </cell>
          <cell r="G1482">
            <v>441.19</v>
          </cell>
        </row>
        <row r="1483">
          <cell r="A1483" t="str">
            <v>27.02.041</v>
          </cell>
          <cell r="C1483" t="str">
            <v>Chapa em policarbonato compacta, cristal, espessura de 10 mm</v>
          </cell>
          <cell r="D1483" t="str">
            <v>m²</v>
          </cell>
          <cell r="E1483">
            <v>552.22</v>
          </cell>
          <cell r="F1483">
            <v>82.37</v>
          </cell>
          <cell r="G1483">
            <v>634.59</v>
          </cell>
        </row>
        <row r="1484">
          <cell r="A1484" t="str">
            <v>27.02.050</v>
          </cell>
          <cell r="C1484" t="str">
            <v>Chapa de policarbonato alveolar de 6 mm</v>
          </cell>
          <cell r="D1484" t="str">
            <v>m²</v>
          </cell>
          <cell r="E1484">
            <v>65.67</v>
          </cell>
          <cell r="F1484">
            <v>82.37</v>
          </cell>
          <cell r="G1484">
            <v>148.04</v>
          </cell>
        </row>
        <row r="1485">
          <cell r="A1485" t="str">
            <v>27.03</v>
          </cell>
          <cell r="B1485" t="str">
            <v>Chapa de fibra de vidro</v>
          </cell>
        </row>
        <row r="1486">
          <cell r="A1486" t="str">
            <v>27.03.030</v>
          </cell>
          <cell r="C1486" t="str">
            <v>Placa de poliéster reforçada com fibra de vidro de 3 mm</v>
          </cell>
          <cell r="D1486" t="str">
            <v>m²</v>
          </cell>
          <cell r="E1486">
            <v>129.6</v>
          </cell>
          <cell r="F1486">
            <v>46.92</v>
          </cell>
          <cell r="G1486">
            <v>176.52</v>
          </cell>
        </row>
        <row r="1487">
          <cell r="A1487" t="str">
            <v>27.04</v>
          </cell>
          <cell r="B1487" t="str">
            <v>PVC / VINIL</v>
          </cell>
        </row>
        <row r="1488">
          <cell r="A1488" t="str">
            <v>27.04.031</v>
          </cell>
          <cell r="C1488" t="str">
            <v>Caixilho de correr em PVC com vidro e persiana</v>
          </cell>
          <cell r="D1488" t="str">
            <v>m²</v>
          </cell>
          <cell r="E1488">
            <v>1576.71</v>
          </cell>
          <cell r="F1488">
            <v>81.38</v>
          </cell>
          <cell r="G1488">
            <v>1658.09</v>
          </cell>
        </row>
        <row r="1489">
          <cell r="A1489" t="str">
            <v>27.04.040</v>
          </cell>
          <cell r="C1489" t="str">
            <v>Corrimão, bate-maca ou protetor de parede em PVC, com amortecimento à impacto, altura de 131 mm</v>
          </cell>
          <cell r="D1489" t="str">
            <v>m</v>
          </cell>
          <cell r="E1489">
            <v>230.1</v>
          </cell>
          <cell r="F1489">
            <v>65.819999999999993</v>
          </cell>
          <cell r="G1489">
            <v>295.92</v>
          </cell>
        </row>
        <row r="1490">
          <cell r="A1490" t="str">
            <v>27.04.050</v>
          </cell>
          <cell r="C1490" t="str">
            <v>Protetor de parede ou bate-maca em PVC flexível, com amortecimento à impacto, altura de 150 mm</v>
          </cell>
          <cell r="D1490" t="str">
            <v>m</v>
          </cell>
          <cell r="E1490">
            <v>41.38</v>
          </cell>
          <cell r="F1490">
            <v>21.4</v>
          </cell>
          <cell r="G1490">
            <v>62.78</v>
          </cell>
        </row>
        <row r="1491">
          <cell r="A1491" t="str">
            <v>27.04.051</v>
          </cell>
          <cell r="C1491" t="str">
            <v>Faixa em vinil para proteção de paredes, com amortecimento à alto impacto, altura de 400 mm</v>
          </cell>
          <cell r="D1491" t="str">
            <v>m</v>
          </cell>
          <cell r="E1491">
            <v>80.64</v>
          </cell>
          <cell r="F1491">
            <v>9.7899999999999991</v>
          </cell>
          <cell r="G1491">
            <v>90.43</v>
          </cell>
        </row>
        <row r="1492">
          <cell r="A1492" t="str">
            <v>27.04.052</v>
          </cell>
          <cell r="C1492" t="str">
            <v>Cantoneira adesiva em vinil de alto impacto</v>
          </cell>
          <cell r="D1492" t="str">
            <v>m</v>
          </cell>
          <cell r="E1492">
            <v>59.06</v>
          </cell>
          <cell r="F1492">
            <v>5.36</v>
          </cell>
          <cell r="G1492">
            <v>64.42</v>
          </cell>
        </row>
        <row r="1493">
          <cell r="A1493" t="str">
            <v>27.04.060</v>
          </cell>
          <cell r="C1493" t="str">
            <v>Bate-maca ou protetor de parede curvo em PVC, com amortecimento à impacto, altura de 200 mm</v>
          </cell>
          <cell r="D1493" t="str">
            <v>m</v>
          </cell>
          <cell r="E1493">
            <v>113.83</v>
          </cell>
          <cell r="F1493">
            <v>58.33</v>
          </cell>
          <cell r="G1493">
            <v>172.16</v>
          </cell>
        </row>
        <row r="1494">
          <cell r="A1494" t="str">
            <v>27.04.070</v>
          </cell>
          <cell r="C1494" t="str">
            <v>Bate-maca ou protetor de parede em PVC, com amortecimento à impacto, altura de 200 mm</v>
          </cell>
          <cell r="D1494" t="str">
            <v>m</v>
          </cell>
          <cell r="E1494">
            <v>82.41</v>
          </cell>
          <cell r="F1494">
            <v>29.8</v>
          </cell>
          <cell r="G1494">
            <v>112.21</v>
          </cell>
        </row>
        <row r="1495">
          <cell r="A1495" t="str">
            <v>28</v>
          </cell>
          <cell r="B1495" t="str">
            <v>FERRAGEM COMPLEMENTAR PARA ESQUADRIAS</v>
          </cell>
        </row>
        <row r="1496">
          <cell r="A1496" t="str">
            <v>28.01</v>
          </cell>
          <cell r="B1496" t="str">
            <v>Ferragem para porta</v>
          </cell>
        </row>
        <row r="1497">
          <cell r="A1497" t="str">
            <v>28.01.020</v>
          </cell>
          <cell r="C1497" t="str">
            <v>Ferragem completa com maçaneta tipo alavanca, para porta externa com 1 folha</v>
          </cell>
          <cell r="D1497" t="str">
            <v>cj</v>
          </cell>
          <cell r="E1497">
            <v>192.05</v>
          </cell>
          <cell r="F1497">
            <v>53.51</v>
          </cell>
          <cell r="G1497">
            <v>245.56</v>
          </cell>
        </row>
        <row r="1498">
          <cell r="A1498" t="str">
            <v>28.01.030</v>
          </cell>
          <cell r="C1498" t="str">
            <v>Ferragem completa com maçaneta tipo alavanca, para porta externa com 2 folhas</v>
          </cell>
          <cell r="D1498" t="str">
            <v>cj</v>
          </cell>
          <cell r="E1498">
            <v>354.06</v>
          </cell>
          <cell r="F1498">
            <v>71.34</v>
          </cell>
          <cell r="G1498">
            <v>425.4</v>
          </cell>
        </row>
        <row r="1499">
          <cell r="A1499" t="str">
            <v>28.01.040</v>
          </cell>
          <cell r="C1499" t="str">
            <v>Ferragem completa com maçaneta tipo alavanca, para porta interna com 1 folha</v>
          </cell>
          <cell r="D1499" t="str">
            <v>cj</v>
          </cell>
          <cell r="E1499">
            <v>151.99</v>
          </cell>
          <cell r="F1499">
            <v>53.51</v>
          </cell>
          <cell r="G1499">
            <v>205.5</v>
          </cell>
        </row>
        <row r="1500">
          <cell r="A1500" t="str">
            <v>28.01.050</v>
          </cell>
          <cell r="C1500" t="str">
            <v>Ferragem completa com maçaneta tipo alavanca, para porta interna com 2 folhas</v>
          </cell>
          <cell r="D1500" t="str">
            <v>cj</v>
          </cell>
          <cell r="E1500">
            <v>293</v>
          </cell>
          <cell r="F1500">
            <v>71.34</v>
          </cell>
          <cell r="G1500">
            <v>364.34</v>
          </cell>
        </row>
        <row r="1501">
          <cell r="A1501" t="str">
            <v>28.01.070</v>
          </cell>
          <cell r="C1501" t="str">
            <v>Ferragem completa para porta de box de WC tipo livre/ocupado</v>
          </cell>
          <cell r="D1501" t="str">
            <v>cj</v>
          </cell>
          <cell r="E1501">
            <v>122.86</v>
          </cell>
          <cell r="F1501">
            <v>53.51</v>
          </cell>
          <cell r="G1501">
            <v>176.37</v>
          </cell>
        </row>
        <row r="1502">
          <cell r="A1502" t="str">
            <v>28.01.080</v>
          </cell>
          <cell r="C1502" t="str">
            <v>Ferragem adicional para porta vão simples em divisória</v>
          </cell>
          <cell r="D1502" t="str">
            <v>cj</v>
          </cell>
          <cell r="E1502">
            <v>165.8</v>
          </cell>
          <cell r="F1502">
            <v>0</v>
          </cell>
          <cell r="G1502">
            <v>165.8</v>
          </cell>
        </row>
        <row r="1503">
          <cell r="A1503" t="str">
            <v>28.01.090</v>
          </cell>
          <cell r="C1503" t="str">
            <v>Ferragem adicional para porta vão duplo em divisória</v>
          </cell>
          <cell r="D1503" t="str">
            <v>cj</v>
          </cell>
          <cell r="E1503">
            <v>235.36</v>
          </cell>
          <cell r="F1503">
            <v>0</v>
          </cell>
          <cell r="G1503">
            <v>235.36</v>
          </cell>
        </row>
        <row r="1504">
          <cell r="A1504" t="str">
            <v>28.01.146</v>
          </cell>
          <cell r="C1504" t="str">
            <v>Fechadura eletromagnética para capacidade de atraque de 150 kgf</v>
          </cell>
          <cell r="D1504" t="str">
            <v>un</v>
          </cell>
          <cell r="E1504">
            <v>240.4</v>
          </cell>
          <cell r="F1504">
            <v>59.33</v>
          </cell>
          <cell r="G1504">
            <v>299.73</v>
          </cell>
        </row>
        <row r="1505">
          <cell r="A1505" t="str">
            <v>28.01.150</v>
          </cell>
          <cell r="C1505" t="str">
            <v>Fechadura elétrica de sobrepor para porta ou portão com peso até 400 kg</v>
          </cell>
          <cell r="D1505" t="str">
            <v>cj</v>
          </cell>
          <cell r="E1505">
            <v>358.26</v>
          </cell>
          <cell r="F1505">
            <v>59.33</v>
          </cell>
          <cell r="G1505">
            <v>417.59</v>
          </cell>
        </row>
        <row r="1506">
          <cell r="A1506" t="str">
            <v>28.01.160</v>
          </cell>
          <cell r="C1506" t="str">
            <v>Mola aérea para porta, com esforço acima de 50 kg até 60 kg</v>
          </cell>
          <cell r="D1506" t="str">
            <v>un</v>
          </cell>
          <cell r="E1506">
            <v>217.83</v>
          </cell>
          <cell r="F1506">
            <v>16.73</v>
          </cell>
          <cell r="G1506">
            <v>234.56</v>
          </cell>
        </row>
        <row r="1507">
          <cell r="A1507" t="str">
            <v>28.01.171</v>
          </cell>
          <cell r="C1507" t="str">
            <v>Mola aérea para porta, com esforço acima de 60 kg até 80 kg</v>
          </cell>
          <cell r="D1507" t="str">
            <v>un</v>
          </cell>
          <cell r="E1507">
            <v>216.41</v>
          </cell>
          <cell r="F1507">
            <v>16.73</v>
          </cell>
          <cell r="G1507">
            <v>233.14</v>
          </cell>
        </row>
        <row r="1508">
          <cell r="A1508" t="str">
            <v>28.01.180</v>
          </cell>
          <cell r="C1508" t="str">
            <v>Mola aérea hidráulica, para porta com largura até 1,60 m</v>
          </cell>
          <cell r="D1508" t="str">
            <v>un</v>
          </cell>
          <cell r="E1508">
            <v>2572.83</v>
          </cell>
          <cell r="F1508">
            <v>41.81</v>
          </cell>
          <cell r="G1508">
            <v>2614.64</v>
          </cell>
        </row>
        <row r="1509">
          <cell r="A1509" t="str">
            <v>28.01.210</v>
          </cell>
          <cell r="C1509" t="str">
            <v>Fechadura tipo alavanca com chave para porta corta-fogo</v>
          </cell>
          <cell r="D1509" t="str">
            <v>un</v>
          </cell>
          <cell r="E1509">
            <v>383.72</v>
          </cell>
          <cell r="F1509">
            <v>31.36</v>
          </cell>
          <cell r="G1509">
            <v>415.08</v>
          </cell>
        </row>
        <row r="1510">
          <cell r="A1510" t="str">
            <v>28.01.250</v>
          </cell>
          <cell r="C1510" t="str">
            <v>Visor tipo olho mágico</v>
          </cell>
          <cell r="D1510" t="str">
            <v>un</v>
          </cell>
          <cell r="E1510">
            <v>19.739999999999998</v>
          </cell>
          <cell r="F1510">
            <v>10.7</v>
          </cell>
          <cell r="G1510">
            <v>30.44</v>
          </cell>
        </row>
        <row r="1511">
          <cell r="A1511" t="str">
            <v>28.01.270</v>
          </cell>
          <cell r="C1511" t="str">
            <v>Fechadura de segurança para cela tipo gorges, com clic e abertura de um lado</v>
          </cell>
          <cell r="D1511" t="str">
            <v>cj</v>
          </cell>
          <cell r="E1511">
            <v>645.25</v>
          </cell>
          <cell r="F1511">
            <v>5.14</v>
          </cell>
          <cell r="G1511">
            <v>650.39</v>
          </cell>
        </row>
        <row r="1512">
          <cell r="A1512" t="str">
            <v>28.01.280</v>
          </cell>
          <cell r="C1512" t="str">
            <v>Fechadura de segurança para cela tipo gorges, com clic e abertura de um lado, embutida em caixa</v>
          </cell>
          <cell r="D1512" t="str">
            <v>cj</v>
          </cell>
          <cell r="E1512">
            <v>934.48</v>
          </cell>
          <cell r="F1512">
            <v>5.14</v>
          </cell>
          <cell r="G1512">
            <v>939.62</v>
          </cell>
        </row>
        <row r="1513">
          <cell r="A1513" t="str">
            <v>28.01.290</v>
          </cell>
          <cell r="C1513" t="str">
            <v>Fechadura de segurança para corredor tipo gorges, com abertura de dois lados</v>
          </cell>
          <cell r="D1513" t="str">
            <v>cj</v>
          </cell>
          <cell r="E1513">
            <v>752.92</v>
          </cell>
          <cell r="F1513">
            <v>5.14</v>
          </cell>
          <cell r="G1513">
            <v>758.06</v>
          </cell>
        </row>
        <row r="1514">
          <cell r="A1514" t="str">
            <v>28.01.330</v>
          </cell>
          <cell r="C1514" t="str">
            <v>Mola hidráulica de piso, para porta com largura até 1,10 m e peso até 120 kg</v>
          </cell>
          <cell r="D1514" t="str">
            <v>un</v>
          </cell>
          <cell r="E1514">
            <v>811.23</v>
          </cell>
          <cell r="F1514">
            <v>41.81</v>
          </cell>
          <cell r="G1514">
            <v>853.04</v>
          </cell>
        </row>
        <row r="1515">
          <cell r="A1515" t="str">
            <v>28.01.400</v>
          </cell>
          <cell r="C1515" t="str">
            <v>Ferrolho de segurança de 1,20 m, para adaptação em portas de celas, embutido em caixa</v>
          </cell>
          <cell r="D1515" t="str">
            <v>un</v>
          </cell>
          <cell r="E1515">
            <v>671.43</v>
          </cell>
          <cell r="F1515">
            <v>83.62</v>
          </cell>
          <cell r="G1515">
            <v>755.05</v>
          </cell>
        </row>
        <row r="1516">
          <cell r="A1516" t="str">
            <v>28.01.550</v>
          </cell>
          <cell r="C1516" t="str">
            <v>Fechadura com maçaneta tipo alavanca em aço inoxidável, para porta externa</v>
          </cell>
          <cell r="D1516" t="str">
            <v>un</v>
          </cell>
          <cell r="E1516">
            <v>208.38</v>
          </cell>
          <cell r="F1516">
            <v>53.51</v>
          </cell>
          <cell r="G1516">
            <v>261.89</v>
          </cell>
        </row>
        <row r="1517">
          <cell r="A1517" t="str">
            <v>28.05</v>
          </cell>
          <cell r="B1517" t="str">
            <v>Cadeado</v>
          </cell>
        </row>
        <row r="1518">
          <cell r="A1518" t="str">
            <v>28.05.020</v>
          </cell>
          <cell r="C1518" t="str">
            <v>Cadeado de latão com cilindro - trava dupla - 25/27mm</v>
          </cell>
          <cell r="D1518" t="str">
            <v>un</v>
          </cell>
          <cell r="E1518">
            <v>15.29</v>
          </cell>
          <cell r="F1518">
            <v>0</v>
          </cell>
          <cell r="G1518">
            <v>15.29</v>
          </cell>
        </row>
        <row r="1519">
          <cell r="A1519" t="str">
            <v>28.05.040</v>
          </cell>
          <cell r="C1519" t="str">
            <v>Cadeado de latão com cilindro - trava dupla - 35/36mm</v>
          </cell>
          <cell r="D1519" t="str">
            <v>un</v>
          </cell>
          <cell r="E1519">
            <v>21.23</v>
          </cell>
          <cell r="F1519">
            <v>0</v>
          </cell>
          <cell r="G1519">
            <v>21.23</v>
          </cell>
        </row>
        <row r="1520">
          <cell r="A1520" t="str">
            <v>28.05.060</v>
          </cell>
          <cell r="C1520" t="str">
            <v>Cadeado de latão com cilindro - trava dupla - 50mm</v>
          </cell>
          <cell r="D1520" t="str">
            <v>un</v>
          </cell>
          <cell r="E1520">
            <v>36.409999999999997</v>
          </cell>
          <cell r="F1520">
            <v>0</v>
          </cell>
          <cell r="G1520">
            <v>36.409999999999997</v>
          </cell>
        </row>
        <row r="1521">
          <cell r="A1521" t="str">
            <v>28.05.070</v>
          </cell>
          <cell r="C1521" t="str">
            <v>Cadeado de latão com cilindro de alta segurança, com 16 pinos e tetra-chave - 70mm</v>
          </cell>
          <cell r="D1521" t="str">
            <v>un</v>
          </cell>
          <cell r="E1521">
            <v>122.33</v>
          </cell>
          <cell r="F1521">
            <v>0</v>
          </cell>
          <cell r="G1521">
            <v>122.33</v>
          </cell>
        </row>
        <row r="1522">
          <cell r="A1522" t="str">
            <v>28.05.080</v>
          </cell>
          <cell r="C1522" t="str">
            <v>Cadeado de latão com cilindro - trava dupla - 60mm</v>
          </cell>
          <cell r="D1522" t="str">
            <v>un</v>
          </cell>
          <cell r="E1522">
            <v>59.66</v>
          </cell>
          <cell r="F1522">
            <v>0</v>
          </cell>
          <cell r="G1522">
            <v>59.66</v>
          </cell>
        </row>
        <row r="1523">
          <cell r="A1523" t="str">
            <v>28.20</v>
          </cell>
          <cell r="B1523" t="str">
            <v>Reparos, conservações e complementos - GRUPO 28</v>
          </cell>
        </row>
        <row r="1524">
          <cell r="A1524" t="str">
            <v>28.20.020</v>
          </cell>
          <cell r="C1524" t="str">
            <v>Recolocação de fechaduras de embutir</v>
          </cell>
          <cell r="D1524" t="str">
            <v>un</v>
          </cell>
          <cell r="E1524">
            <v>0</v>
          </cell>
          <cell r="F1524">
            <v>53.51</v>
          </cell>
          <cell r="G1524">
            <v>53.51</v>
          </cell>
        </row>
        <row r="1525">
          <cell r="A1525" t="str">
            <v>28.20.030</v>
          </cell>
          <cell r="C1525" t="str">
            <v>Barra antipânico de sobrepor para porta de 1 folha</v>
          </cell>
          <cell r="D1525" t="str">
            <v>un</v>
          </cell>
          <cell r="E1525">
            <v>661.05</v>
          </cell>
          <cell r="F1525">
            <v>41.81</v>
          </cell>
          <cell r="G1525">
            <v>702.86</v>
          </cell>
        </row>
        <row r="1526">
          <cell r="A1526" t="str">
            <v>28.20.040</v>
          </cell>
          <cell r="C1526" t="str">
            <v>Recolocação de fechaduras e fechos de sobrepor</v>
          </cell>
          <cell r="D1526" t="str">
            <v>un</v>
          </cell>
          <cell r="E1526">
            <v>0</v>
          </cell>
          <cell r="F1526">
            <v>46.01</v>
          </cell>
          <cell r="G1526">
            <v>46.01</v>
          </cell>
        </row>
        <row r="1527">
          <cell r="A1527" t="str">
            <v>28.20.050</v>
          </cell>
          <cell r="C1527" t="str">
            <v>Barra antipânico de sobrepor e maçaneta livre para porta de 1 folha</v>
          </cell>
          <cell r="D1527" t="str">
            <v>cj</v>
          </cell>
          <cell r="E1527">
            <v>1159.06</v>
          </cell>
          <cell r="F1527">
            <v>54.36</v>
          </cell>
          <cell r="G1527">
            <v>1213.42</v>
          </cell>
        </row>
        <row r="1528">
          <cell r="A1528" t="str">
            <v>28.20.060</v>
          </cell>
          <cell r="C1528" t="str">
            <v>Recolocação de dobradiças</v>
          </cell>
          <cell r="D1528" t="str">
            <v>un</v>
          </cell>
          <cell r="E1528">
            <v>0</v>
          </cell>
          <cell r="F1528">
            <v>6.07</v>
          </cell>
          <cell r="G1528">
            <v>6.07</v>
          </cell>
        </row>
        <row r="1529">
          <cell r="A1529" t="str">
            <v>28.20.070</v>
          </cell>
          <cell r="C1529" t="str">
            <v>Ferragem para portão de tapume</v>
          </cell>
          <cell r="D1529" t="str">
            <v>cj</v>
          </cell>
          <cell r="E1529">
            <v>269.83</v>
          </cell>
          <cell r="F1529">
            <v>107.01</v>
          </cell>
          <cell r="G1529">
            <v>376.84</v>
          </cell>
        </row>
        <row r="1530">
          <cell r="A1530" t="str">
            <v>28.20.090</v>
          </cell>
          <cell r="C1530" t="str">
            <v>Dobradiça tipo gonzo, diâmetro de 1 1/2´ com abas de 2´ x 3/8´</v>
          </cell>
          <cell r="D1530" t="str">
            <v>un</v>
          </cell>
          <cell r="E1530">
            <v>96.33</v>
          </cell>
          <cell r="F1530">
            <v>20.27</v>
          </cell>
          <cell r="G1530">
            <v>116.6</v>
          </cell>
        </row>
        <row r="1531">
          <cell r="A1531" t="str">
            <v>28.20.170</v>
          </cell>
          <cell r="C1531" t="str">
            <v>Brete para instalação superior em porta chapa/grade de segurança</v>
          </cell>
          <cell r="D1531" t="str">
            <v>cj</v>
          </cell>
          <cell r="E1531">
            <v>2479.75</v>
          </cell>
          <cell r="F1531">
            <v>125.43</v>
          </cell>
          <cell r="G1531">
            <v>2605.1799999999998</v>
          </cell>
        </row>
        <row r="1532">
          <cell r="A1532" t="str">
            <v>28.20.210</v>
          </cell>
          <cell r="C1532" t="str">
            <v>Ferrolho de segurança para adaptação em portas de celas</v>
          </cell>
          <cell r="D1532" t="str">
            <v>un</v>
          </cell>
          <cell r="E1532">
            <v>231.73</v>
          </cell>
          <cell r="F1532">
            <v>41.81</v>
          </cell>
          <cell r="G1532">
            <v>273.54000000000002</v>
          </cell>
        </row>
        <row r="1533">
          <cell r="A1533" t="str">
            <v>28.20.211</v>
          </cell>
          <cell r="C1533" t="str">
            <v>Maçaneta tipo alavanca, acionamento com chave, para porta corta-fogo</v>
          </cell>
          <cell r="D1533" t="str">
            <v>un</v>
          </cell>
          <cell r="E1533">
            <v>181.48</v>
          </cell>
          <cell r="F1533">
            <v>31.36</v>
          </cell>
          <cell r="G1533">
            <v>212.84</v>
          </cell>
        </row>
        <row r="1534">
          <cell r="A1534" t="str">
            <v>28.20.220</v>
          </cell>
          <cell r="C1534" t="str">
            <v>Dobradiça inferior para porta de vidro temperado</v>
          </cell>
          <cell r="D1534" t="str">
            <v>un</v>
          </cell>
          <cell r="E1534">
            <v>62.03</v>
          </cell>
          <cell r="F1534">
            <v>7.12</v>
          </cell>
          <cell r="G1534">
            <v>69.150000000000006</v>
          </cell>
        </row>
        <row r="1535">
          <cell r="A1535" t="str">
            <v>28.20.230</v>
          </cell>
          <cell r="C1535" t="str">
            <v>Dobradiça superior para porta de vidro temperado</v>
          </cell>
          <cell r="D1535" t="str">
            <v>un</v>
          </cell>
          <cell r="E1535">
            <v>49.41</v>
          </cell>
          <cell r="F1535">
            <v>7.12</v>
          </cell>
          <cell r="G1535">
            <v>56.53</v>
          </cell>
        </row>
        <row r="1536">
          <cell r="A1536" t="str">
            <v>28.20.360</v>
          </cell>
          <cell r="C1536" t="str">
            <v>Suporte duplo para vidro temperado fixado em alvenaria</v>
          </cell>
          <cell r="D1536" t="str">
            <v>un</v>
          </cell>
          <cell r="E1536">
            <v>155.91</v>
          </cell>
          <cell r="F1536">
            <v>7.12</v>
          </cell>
          <cell r="G1536">
            <v>163.03</v>
          </cell>
        </row>
        <row r="1537">
          <cell r="A1537" t="str">
            <v>28.20.411</v>
          </cell>
          <cell r="C1537" t="str">
            <v>Dobradiça em aço cromado de 3 1/2", para porta de até 21 kg</v>
          </cell>
          <cell r="D1537" t="str">
            <v>cj</v>
          </cell>
          <cell r="E1537">
            <v>19.37</v>
          </cell>
          <cell r="F1537">
            <v>6.07</v>
          </cell>
          <cell r="G1537">
            <v>25.44</v>
          </cell>
        </row>
        <row r="1538">
          <cell r="A1538" t="str">
            <v>28.20.412</v>
          </cell>
          <cell r="C1538" t="str">
            <v>Dobradiça em aço inoxidável de 3" x 2 1/2", para porta de até 25 kg</v>
          </cell>
          <cell r="D1538" t="str">
            <v>un</v>
          </cell>
          <cell r="E1538">
            <v>28.98</v>
          </cell>
          <cell r="F1538">
            <v>6.07</v>
          </cell>
          <cell r="G1538">
            <v>35.049999999999997</v>
          </cell>
        </row>
        <row r="1539">
          <cell r="A1539" t="str">
            <v>28.20.413</v>
          </cell>
          <cell r="C1539" t="str">
            <v>Dobradiça em latão cromado reforçada de 3 1/2" x 3", para porta de até 35 kg</v>
          </cell>
          <cell r="D1539" t="str">
            <v>un</v>
          </cell>
          <cell r="E1539">
            <v>34.14</v>
          </cell>
          <cell r="F1539">
            <v>6.07</v>
          </cell>
          <cell r="G1539">
            <v>40.21</v>
          </cell>
        </row>
        <row r="1540">
          <cell r="A1540" t="str">
            <v>28.20.430</v>
          </cell>
          <cell r="C1540" t="str">
            <v>Dobradiça em latão cromado, com mola tipo vai e vem, de 3"</v>
          </cell>
          <cell r="D1540" t="str">
            <v>cj</v>
          </cell>
          <cell r="E1540">
            <v>153.54</v>
          </cell>
          <cell r="F1540">
            <v>12.84</v>
          </cell>
          <cell r="G1540">
            <v>166.38</v>
          </cell>
        </row>
        <row r="1541">
          <cell r="A1541" t="str">
            <v>28.20.510</v>
          </cell>
          <cell r="C1541" t="str">
            <v>Pivô superior lateral para porta em vidro temperado</v>
          </cell>
          <cell r="D1541" t="str">
            <v>un</v>
          </cell>
          <cell r="E1541">
            <v>40.26</v>
          </cell>
          <cell r="F1541">
            <v>7.12</v>
          </cell>
          <cell r="G1541">
            <v>47.38</v>
          </cell>
        </row>
        <row r="1542">
          <cell r="A1542" t="str">
            <v>28.20.550</v>
          </cell>
          <cell r="C1542" t="str">
            <v>Mancal inferior com rolamento para porta em vidro temperado</v>
          </cell>
          <cell r="D1542" t="str">
            <v>un</v>
          </cell>
          <cell r="E1542">
            <v>70.22</v>
          </cell>
          <cell r="F1542">
            <v>7.12</v>
          </cell>
          <cell r="G1542">
            <v>77.34</v>
          </cell>
        </row>
        <row r="1543">
          <cell r="A1543" t="str">
            <v>28.20.590</v>
          </cell>
          <cell r="C1543" t="str">
            <v>Contra fechadura de centro para porta em vidro temperado</v>
          </cell>
          <cell r="D1543" t="str">
            <v>un</v>
          </cell>
          <cell r="E1543">
            <v>110.57</v>
          </cell>
          <cell r="F1543">
            <v>5.14</v>
          </cell>
          <cell r="G1543">
            <v>115.71</v>
          </cell>
        </row>
        <row r="1544">
          <cell r="A1544" t="str">
            <v>28.20.600</v>
          </cell>
          <cell r="C1544" t="str">
            <v>Fechadura de centro com cilindro para porta em vidro temperado</v>
          </cell>
          <cell r="D1544" t="str">
            <v>un</v>
          </cell>
          <cell r="E1544">
            <v>155.41999999999999</v>
          </cell>
          <cell r="F1544">
            <v>7.12</v>
          </cell>
          <cell r="G1544">
            <v>162.54</v>
          </cell>
        </row>
        <row r="1545">
          <cell r="A1545" t="str">
            <v>28.20.650</v>
          </cell>
          <cell r="C1545" t="str">
            <v>Puxador duplo em aço inoxidável, para porta de madeira, alumínio ou vidro, de 350 mm</v>
          </cell>
          <cell r="D1545" t="str">
            <v>un</v>
          </cell>
          <cell r="E1545">
            <v>680.29</v>
          </cell>
          <cell r="F1545">
            <v>62.73</v>
          </cell>
          <cell r="G1545">
            <v>743.02</v>
          </cell>
        </row>
        <row r="1546">
          <cell r="A1546" t="str">
            <v>28.20.750</v>
          </cell>
          <cell r="C1546" t="str">
            <v>Capa de proteção para fechadura / ferrolho</v>
          </cell>
          <cell r="D1546" t="str">
            <v>un</v>
          </cell>
          <cell r="E1546">
            <v>13.97</v>
          </cell>
          <cell r="F1546">
            <v>40.54</v>
          </cell>
          <cell r="G1546">
            <v>54.51</v>
          </cell>
        </row>
        <row r="1547">
          <cell r="A1547" t="str">
            <v>28.20.760</v>
          </cell>
          <cell r="C1547" t="str">
            <v>Espelho para trinco de piso para porta em vidro temperado</v>
          </cell>
          <cell r="D1547" t="str">
            <v>un</v>
          </cell>
          <cell r="E1547">
            <v>17.809999999999999</v>
          </cell>
          <cell r="F1547">
            <v>7.12</v>
          </cell>
          <cell r="G1547">
            <v>24.93</v>
          </cell>
        </row>
        <row r="1548">
          <cell r="A1548" t="str">
            <v>28.20.770</v>
          </cell>
          <cell r="C1548" t="str">
            <v>Trinco de piso para porta em vidro temperado</v>
          </cell>
          <cell r="D1548" t="str">
            <v>un</v>
          </cell>
          <cell r="E1548">
            <v>117.87</v>
          </cell>
          <cell r="F1548">
            <v>7.12</v>
          </cell>
          <cell r="G1548">
            <v>124.99</v>
          </cell>
        </row>
        <row r="1549">
          <cell r="A1549" t="str">
            <v>28.20.800</v>
          </cell>
          <cell r="C1549" t="str">
            <v>Equipamento automatizador de portas deslizantes para folha dupla</v>
          </cell>
          <cell r="D1549" t="str">
            <v>un</v>
          </cell>
          <cell r="E1549">
            <v>8945.26</v>
          </cell>
          <cell r="F1549">
            <v>0</v>
          </cell>
          <cell r="G1549">
            <v>8945.26</v>
          </cell>
        </row>
        <row r="1550">
          <cell r="A1550" t="str">
            <v>28.20.810</v>
          </cell>
          <cell r="C1550" t="str">
            <v>Equipamento automatizador telescópico unilateral de portas deslizantes para folha dupla</v>
          </cell>
          <cell r="D1550" t="str">
            <v>un</v>
          </cell>
          <cell r="E1550">
            <v>12435.31</v>
          </cell>
          <cell r="F1550">
            <v>0</v>
          </cell>
          <cell r="G1550">
            <v>12435.31</v>
          </cell>
        </row>
        <row r="1551">
          <cell r="A1551" t="str">
            <v>28.20.820</v>
          </cell>
          <cell r="C1551" t="str">
            <v>Barra antipânico de sobrepor com maçaneta e chave, para porta em vidro de 1 folha</v>
          </cell>
          <cell r="D1551" t="str">
            <v>cj</v>
          </cell>
          <cell r="E1551">
            <v>641.38</v>
          </cell>
          <cell r="F1551">
            <v>83.62</v>
          </cell>
          <cell r="G1551">
            <v>725</v>
          </cell>
        </row>
        <row r="1552">
          <cell r="A1552" t="str">
            <v>28.20.830</v>
          </cell>
          <cell r="C1552" t="str">
            <v>Barra antipânico de sobrepor com maçaneta e chave, para porta dupla em vidro</v>
          </cell>
          <cell r="D1552" t="str">
            <v>cj</v>
          </cell>
          <cell r="E1552">
            <v>1212.42</v>
          </cell>
          <cell r="F1552">
            <v>167.24</v>
          </cell>
          <cell r="G1552">
            <v>1379.66</v>
          </cell>
        </row>
        <row r="1553">
          <cell r="A1553" t="str">
            <v>28.20.840</v>
          </cell>
          <cell r="C1553" t="str">
            <v>Barra antipânico para porta dupla com travamentos horizontal e vertical completa, com maçaneta tipo alavanca e chave, para vãos de 1,40 a 1,60 m</v>
          </cell>
          <cell r="D1553" t="str">
            <v>cj</v>
          </cell>
          <cell r="E1553">
            <v>972.85</v>
          </cell>
          <cell r="F1553">
            <v>167.24</v>
          </cell>
          <cell r="G1553">
            <v>1140.0899999999999</v>
          </cell>
        </row>
        <row r="1554">
          <cell r="A1554" t="str">
            <v>28.20.850</v>
          </cell>
          <cell r="C1554" t="str">
            <v>Barra antipânico para porta dupla com travamentos horizontal e vertical completa, com maçaneta tipo alavanca e chave, para vãos de 1,70 a 2,60 m</v>
          </cell>
          <cell r="D1554" t="str">
            <v>cj</v>
          </cell>
          <cell r="E1554">
            <v>1031.6300000000001</v>
          </cell>
          <cell r="F1554">
            <v>167.24</v>
          </cell>
          <cell r="G1554">
            <v>1198.8699999999999</v>
          </cell>
        </row>
        <row r="1555">
          <cell r="A1555" t="str">
            <v>28.20.860</v>
          </cell>
          <cell r="C1555" t="str">
            <v>Veda porta/veda fresta com escova em alumínio branco</v>
          </cell>
          <cell r="D1555" t="str">
            <v>m</v>
          </cell>
          <cell r="E1555">
            <v>57.75</v>
          </cell>
          <cell r="F1555">
            <v>9.7899999999999991</v>
          </cell>
          <cell r="G1555">
            <v>67.540000000000006</v>
          </cell>
        </row>
        <row r="1556">
          <cell r="A1556" t="str">
            <v>29</v>
          </cell>
          <cell r="B1556" t="str">
            <v>INSERTE METÁLICO</v>
          </cell>
        </row>
        <row r="1557">
          <cell r="A1557" t="str">
            <v>29.01</v>
          </cell>
          <cell r="B1557" t="str">
            <v>Cantoneira</v>
          </cell>
        </row>
        <row r="1558">
          <cell r="A1558" t="str">
            <v>29.01.020</v>
          </cell>
          <cell r="C1558" t="str">
            <v>Cantoneira em alumínio perfil sextavado</v>
          </cell>
          <cell r="D1558" t="str">
            <v>m</v>
          </cell>
          <cell r="E1558">
            <v>4.75</v>
          </cell>
          <cell r="F1558">
            <v>12.66</v>
          </cell>
          <cell r="G1558">
            <v>17.41</v>
          </cell>
        </row>
        <row r="1559">
          <cell r="A1559" t="str">
            <v>29.01.030</v>
          </cell>
          <cell r="C1559" t="str">
            <v>Perfil em alumínio natural</v>
          </cell>
          <cell r="D1559" t="str">
            <v>kg</v>
          </cell>
          <cell r="E1559">
            <v>24.9</v>
          </cell>
          <cell r="F1559">
            <v>56.62</v>
          </cell>
          <cell r="G1559">
            <v>81.52</v>
          </cell>
        </row>
        <row r="1560">
          <cell r="A1560" t="str">
            <v>29.01.040</v>
          </cell>
          <cell r="C1560" t="str">
            <v>Cantoneira em alumínio perfil ´Y´</v>
          </cell>
          <cell r="D1560" t="str">
            <v>m</v>
          </cell>
          <cell r="E1560">
            <v>5.59</v>
          </cell>
          <cell r="F1560">
            <v>12.66</v>
          </cell>
          <cell r="G1560">
            <v>18.25</v>
          </cell>
        </row>
        <row r="1561">
          <cell r="A1561" t="str">
            <v>29.01.210</v>
          </cell>
          <cell r="C1561" t="str">
            <v>Cantoneira em aço galvanizado</v>
          </cell>
          <cell r="D1561" t="str">
            <v>kg</v>
          </cell>
          <cell r="E1561">
            <v>8.41</v>
          </cell>
          <cell r="F1561">
            <v>12.66</v>
          </cell>
          <cell r="G1561">
            <v>21.07</v>
          </cell>
        </row>
        <row r="1562">
          <cell r="A1562" t="str">
            <v>29.01.230</v>
          </cell>
          <cell r="C1562" t="str">
            <v>Cantoneira e perfis em ferro</v>
          </cell>
          <cell r="D1562" t="str">
            <v>kg</v>
          </cell>
          <cell r="E1562">
            <v>5.34</v>
          </cell>
          <cell r="F1562">
            <v>12.66</v>
          </cell>
          <cell r="G1562">
            <v>18</v>
          </cell>
        </row>
        <row r="1563">
          <cell r="A1563" t="str">
            <v>29.03</v>
          </cell>
          <cell r="B1563" t="str">
            <v>Cabos e cordoalhas</v>
          </cell>
        </row>
        <row r="1564">
          <cell r="A1564" t="str">
            <v>29.03.010</v>
          </cell>
          <cell r="C1564" t="str">
            <v>Cabo em aço galvanizado com alma de aço, diâmetro de 3/16´ (4,76 mm)</v>
          </cell>
          <cell r="D1564" t="str">
            <v>m</v>
          </cell>
          <cell r="E1564">
            <v>5.0999999999999996</v>
          </cell>
          <cell r="F1564">
            <v>10.7</v>
          </cell>
          <cell r="G1564">
            <v>15.8</v>
          </cell>
        </row>
        <row r="1565">
          <cell r="A1565" t="str">
            <v>29.03.020</v>
          </cell>
          <cell r="C1565" t="str">
            <v>Cabo em aço galvanizado com alma de aço, diâmetro de 5/16´ (7,94 mm)</v>
          </cell>
          <cell r="D1565" t="str">
            <v>m</v>
          </cell>
          <cell r="E1565">
            <v>8.89</v>
          </cell>
          <cell r="F1565">
            <v>10.7</v>
          </cell>
          <cell r="G1565">
            <v>19.59</v>
          </cell>
        </row>
        <row r="1566">
          <cell r="A1566" t="str">
            <v>29.03.030</v>
          </cell>
          <cell r="C1566" t="str">
            <v>Cordoalha de aço galvanizado, diâmetro de 1/4´ (6,35 mm)</v>
          </cell>
          <cell r="D1566" t="str">
            <v>m</v>
          </cell>
          <cell r="E1566">
            <v>5.23</v>
          </cell>
          <cell r="F1566">
            <v>10.7</v>
          </cell>
          <cell r="G1566">
            <v>15.93</v>
          </cell>
        </row>
        <row r="1567">
          <cell r="A1567" t="str">
            <v>29.03.040</v>
          </cell>
          <cell r="C1567" t="str">
            <v>Cabo em aço galvanizado com alma de aço, diâmetro de 3/8´ (9,52 mm)</v>
          </cell>
          <cell r="D1567" t="str">
            <v>m</v>
          </cell>
          <cell r="E1567">
            <v>12.58</v>
          </cell>
          <cell r="F1567">
            <v>10.7</v>
          </cell>
          <cell r="G1567">
            <v>23.28</v>
          </cell>
        </row>
        <row r="1568">
          <cell r="A1568" t="str">
            <v>29.20</v>
          </cell>
          <cell r="B1568" t="str">
            <v>Reparos, conservações e complementos - GRUPO 29</v>
          </cell>
        </row>
        <row r="1569">
          <cell r="A1569" t="str">
            <v>29.20.030</v>
          </cell>
          <cell r="C1569" t="str">
            <v>Alumínio liso para complementos e reparos</v>
          </cell>
          <cell r="D1569" t="str">
            <v>kg</v>
          </cell>
          <cell r="E1569">
            <v>35.06</v>
          </cell>
          <cell r="F1569">
            <v>13.02</v>
          </cell>
          <cell r="G1569">
            <v>48.08</v>
          </cell>
        </row>
        <row r="1570">
          <cell r="A1570" t="str">
            <v>30</v>
          </cell>
          <cell r="B1570" t="str">
            <v>ACESSIBILIDADE</v>
          </cell>
        </row>
        <row r="1571">
          <cell r="A1571" t="str">
            <v>30.01</v>
          </cell>
          <cell r="B1571" t="str">
            <v>Barra de apoio</v>
          </cell>
        </row>
        <row r="1572">
          <cell r="A1572" t="str">
            <v>30.01.010</v>
          </cell>
          <cell r="C1572" t="str">
            <v>Barra de apoio reta, para pessoas com mobilidade reduzida, em tubo de aço inoxidável de 1 1/2´</v>
          </cell>
          <cell r="D1572" t="str">
            <v>m</v>
          </cell>
          <cell r="E1572">
            <v>158.38</v>
          </cell>
          <cell r="F1572">
            <v>10.7</v>
          </cell>
          <cell r="G1572">
            <v>169.08</v>
          </cell>
        </row>
        <row r="1573">
          <cell r="A1573" t="str">
            <v>30.01.020</v>
          </cell>
          <cell r="C1573" t="str">
            <v>Barra de apoio reta, para pessoas com mobilidade reduzida, em tubo de aço inoxidável de 1 1/2´ x 500 mm</v>
          </cell>
          <cell r="D1573" t="str">
            <v>un</v>
          </cell>
          <cell r="E1573">
            <v>97.7</v>
          </cell>
          <cell r="F1573">
            <v>10.7</v>
          </cell>
          <cell r="G1573">
            <v>108.4</v>
          </cell>
        </row>
        <row r="1574">
          <cell r="A1574" t="str">
            <v>30.01.030</v>
          </cell>
          <cell r="C1574" t="str">
            <v>Barra de apoio reta, para pessoas com mobilidade reduzida, em tubo de aço inoxidável de 1 1/2´ x 800 mm</v>
          </cell>
          <cell r="D1574" t="str">
            <v>un</v>
          </cell>
          <cell r="E1574">
            <v>131.97999999999999</v>
          </cell>
          <cell r="F1574">
            <v>10.7</v>
          </cell>
          <cell r="G1574">
            <v>142.68</v>
          </cell>
        </row>
        <row r="1575">
          <cell r="A1575" t="str">
            <v>30.01.050</v>
          </cell>
          <cell r="C1575" t="str">
            <v>Barra de apoio em ângulo de 90°, para pessoas com mobilidade reduzida, em tubo de aço inoxidável de 1 1/2´ x 800 x 800 mm</v>
          </cell>
          <cell r="D1575" t="str">
            <v>un</v>
          </cell>
          <cell r="E1575">
            <v>373.43</v>
          </cell>
          <cell r="F1575">
            <v>10.7</v>
          </cell>
          <cell r="G1575">
            <v>384.13</v>
          </cell>
        </row>
        <row r="1576">
          <cell r="A1576" t="str">
            <v>30.01.061</v>
          </cell>
          <cell r="C1576" t="str">
            <v>Barra de apoio lateral para lavatório, para pessoas com mobilidade reduzida, em tubo de aço inoxidável de 1.1/4", comprimento 25 a 30 cm</v>
          </cell>
          <cell r="D1576" t="str">
            <v>un</v>
          </cell>
          <cell r="E1576">
            <v>138.66999999999999</v>
          </cell>
          <cell r="F1576">
            <v>10.7</v>
          </cell>
          <cell r="G1576">
            <v>149.37</v>
          </cell>
        </row>
        <row r="1577">
          <cell r="A1577" t="str">
            <v>30.01.080</v>
          </cell>
          <cell r="C1577" t="str">
            <v>Barra de apoio reta, para pessoas com mobilidade reduzida, em tubo de alumínio, comprimento de 800 mm, acabamento com pintura epóxi</v>
          </cell>
          <cell r="D1577" t="str">
            <v>un</v>
          </cell>
          <cell r="E1577">
            <v>132.28</v>
          </cell>
          <cell r="F1577">
            <v>10.7</v>
          </cell>
          <cell r="G1577">
            <v>142.97999999999999</v>
          </cell>
        </row>
        <row r="1578">
          <cell r="A1578" t="str">
            <v>30.01.090</v>
          </cell>
          <cell r="C1578" t="str">
            <v>Barra de apoio em ângulo de 90°, para pessoas com mobilidade reduzida, em tubo de alumínio de 800 x 800 mm, acabamento com pintura epóxi</v>
          </cell>
          <cell r="D1578" t="str">
            <v>un</v>
          </cell>
          <cell r="E1578">
            <v>286.89999999999998</v>
          </cell>
          <cell r="F1578">
            <v>10.7</v>
          </cell>
          <cell r="G1578">
            <v>297.60000000000002</v>
          </cell>
        </row>
        <row r="1579">
          <cell r="A1579" t="str">
            <v>30.01.110</v>
          </cell>
          <cell r="C1579" t="str">
            <v>Barra de proteção para sifão, para pessoas com mobilidade reduzida, em tubo de alumínio, acabamento com pintura epóxi</v>
          </cell>
          <cell r="D1579" t="str">
            <v>un</v>
          </cell>
          <cell r="E1579">
            <v>228.98</v>
          </cell>
          <cell r="F1579">
            <v>10.7</v>
          </cell>
          <cell r="G1579">
            <v>239.68</v>
          </cell>
        </row>
        <row r="1580">
          <cell r="A1580" t="str">
            <v>30.01.120</v>
          </cell>
          <cell r="C1580" t="str">
            <v>Barra de apoio reta, para pessoas com mobilidade reduzida, em tubo de aço inoxidável de 1 1/4´ x 400 mm</v>
          </cell>
          <cell r="D1580" t="str">
            <v>un</v>
          </cell>
          <cell r="E1580">
            <v>117.55</v>
          </cell>
          <cell r="F1580">
            <v>10.7</v>
          </cell>
          <cell r="G1580">
            <v>128.25</v>
          </cell>
        </row>
        <row r="1581">
          <cell r="A1581" t="str">
            <v>30.01.130</v>
          </cell>
          <cell r="C1581" t="str">
            <v>Barra de proteção para lavatório, para pessoas com mobilidade reduzida, em tubo de alumínio acabamento com pintura epóxi</v>
          </cell>
          <cell r="D1581" t="str">
            <v>un</v>
          </cell>
          <cell r="E1581">
            <v>319.89999999999998</v>
          </cell>
          <cell r="F1581">
            <v>17.84</v>
          </cell>
          <cell r="G1581">
            <v>337.74</v>
          </cell>
        </row>
        <row r="1582">
          <cell r="A1582" t="str">
            <v>30.03</v>
          </cell>
          <cell r="B1582" t="str">
            <v>Aparelhos elétricos, hidráulicos e a gás</v>
          </cell>
        </row>
        <row r="1583">
          <cell r="A1583" t="str">
            <v>30.03.032</v>
          </cell>
          <cell r="C1583" t="str">
            <v>Purificador de pressão elétrico em chapa eletrozincado pré-pintada e tampo em aço inoxidável, capacidade de refrigeração de 2,75 l/h</v>
          </cell>
          <cell r="D1583" t="str">
            <v>un</v>
          </cell>
          <cell r="E1583">
            <v>1981.85</v>
          </cell>
          <cell r="F1583">
            <v>55.64</v>
          </cell>
          <cell r="G1583">
            <v>2037.49</v>
          </cell>
        </row>
        <row r="1584">
          <cell r="A1584" t="str">
            <v>30.03.042</v>
          </cell>
          <cell r="C1584" t="str">
            <v>Purificador de pressão elétrico em chapa eletrozincado pré-pintada e tampo em aço inoxidável, capacidade de refrigeração de 7,2 l/h</v>
          </cell>
          <cell r="D1584" t="str">
            <v>un</v>
          </cell>
          <cell r="E1584">
            <v>2523.8200000000002</v>
          </cell>
          <cell r="F1584">
            <v>55.64</v>
          </cell>
          <cell r="G1584">
            <v>2579.46</v>
          </cell>
        </row>
        <row r="1585">
          <cell r="A1585" t="str">
            <v>30.04</v>
          </cell>
          <cell r="B1585" t="str">
            <v>Revestimento</v>
          </cell>
        </row>
        <row r="1586">
          <cell r="A1586" t="str">
            <v>30.04.010</v>
          </cell>
          <cell r="C1586" t="str">
            <v>Revestimento em borracha sintética colorida de 5 mm, para sinalização tátil de alerta / direcional - assentamento argamassado</v>
          </cell>
          <cell r="D1586" t="str">
            <v>m²</v>
          </cell>
          <cell r="E1586">
            <v>175.76</v>
          </cell>
          <cell r="F1586">
            <v>19.600000000000001</v>
          </cell>
          <cell r="G1586">
            <v>195.36</v>
          </cell>
        </row>
        <row r="1587">
          <cell r="A1587" t="str">
            <v>30.04.020</v>
          </cell>
          <cell r="C1587" t="str">
            <v>Revestimento em borracha sintética colorida de 5 mm, para sinalização tátil de alerta / direcional - colado</v>
          </cell>
          <cell r="D1587" t="str">
            <v>m²</v>
          </cell>
          <cell r="E1587">
            <v>124.99</v>
          </cell>
          <cell r="F1587">
            <v>8.1999999999999993</v>
          </cell>
          <cell r="G1587">
            <v>133.19</v>
          </cell>
        </row>
        <row r="1588">
          <cell r="A1588" t="str">
            <v>30.04.030</v>
          </cell>
          <cell r="C1588" t="str">
            <v>Piso em ladrilho hidráulico podotátil várias cores (25x25x2,5cm), assentado com argamassa mista</v>
          </cell>
          <cell r="D1588" t="str">
            <v>m²</v>
          </cell>
          <cell r="E1588">
            <v>84.26</v>
          </cell>
          <cell r="F1588">
            <v>23.02</v>
          </cell>
          <cell r="G1588">
            <v>107.28</v>
          </cell>
        </row>
        <row r="1589">
          <cell r="A1589" t="str">
            <v>30.04.040</v>
          </cell>
          <cell r="C1589" t="str">
            <v>Faixa em policarbonato para sinalização visual fotoluminescente, para degraus, comprimento de 20 cm</v>
          </cell>
          <cell r="D1589" t="str">
            <v>un</v>
          </cell>
          <cell r="E1589">
            <v>3.92</v>
          </cell>
          <cell r="F1589">
            <v>1.26</v>
          </cell>
          <cell r="G1589">
            <v>5.18</v>
          </cell>
        </row>
        <row r="1590">
          <cell r="A1590" t="str">
            <v>30.04.060</v>
          </cell>
          <cell r="C1590" t="str">
            <v>Revestimento em chapa de aço inoxidável para proteção de portas, altura de 40 cm</v>
          </cell>
          <cell r="D1590" t="str">
            <v>m</v>
          </cell>
          <cell r="E1590">
            <v>323.82</v>
          </cell>
          <cell r="F1590">
            <v>0</v>
          </cell>
          <cell r="G1590">
            <v>323.82</v>
          </cell>
        </row>
        <row r="1591">
          <cell r="A1591" t="str">
            <v>30.04.070</v>
          </cell>
          <cell r="C1591" t="str">
            <v>Rejuntamento de piso em ladrilho hidráulico (25x25x2,5cm) com argamassa industrializada para rejunte, juntas de 2 mm</v>
          </cell>
          <cell r="D1591" t="str">
            <v>m²</v>
          </cell>
          <cell r="E1591">
            <v>3.66</v>
          </cell>
          <cell r="F1591">
            <v>8.1199999999999992</v>
          </cell>
          <cell r="G1591">
            <v>11.78</v>
          </cell>
        </row>
        <row r="1592">
          <cell r="A1592" t="str">
            <v>30.04.090</v>
          </cell>
          <cell r="C1592" t="str">
            <v>Sinalização visual de degraus com pintura esmalte epóxi, comprimento de 20 cm</v>
          </cell>
          <cell r="D1592" t="str">
            <v>un</v>
          </cell>
          <cell r="E1592">
            <v>0.34</v>
          </cell>
          <cell r="F1592">
            <v>11.97</v>
          </cell>
          <cell r="G1592">
            <v>12.31</v>
          </cell>
        </row>
        <row r="1593">
          <cell r="A1593" t="str">
            <v>30.04.100</v>
          </cell>
          <cell r="C1593" t="str">
            <v>Piso tátil de concreto, alerta / direcional, intertravado, espessura de 6 cm, com rejunte em areia</v>
          </cell>
          <cell r="D1593" t="str">
            <v>m²</v>
          </cell>
          <cell r="E1593">
            <v>59.93</v>
          </cell>
          <cell r="F1593">
            <v>12.71</v>
          </cell>
          <cell r="G1593">
            <v>72.64</v>
          </cell>
        </row>
        <row r="1594">
          <cell r="A1594" t="str">
            <v>30.06</v>
          </cell>
          <cell r="B1594" t="str">
            <v>Comunicação visual e sonora</v>
          </cell>
        </row>
        <row r="1595">
          <cell r="A1595" t="str">
            <v>30.06.010</v>
          </cell>
          <cell r="C1595" t="str">
            <v>Placa para sinalização tátil (início ou final) em braile para corrimão</v>
          </cell>
          <cell r="D1595" t="str">
            <v>un</v>
          </cell>
          <cell r="E1595">
            <v>18.25</v>
          </cell>
          <cell r="F1595">
            <v>1.26</v>
          </cell>
          <cell r="G1595">
            <v>19.510000000000002</v>
          </cell>
        </row>
        <row r="1596">
          <cell r="A1596" t="str">
            <v>30.06.020</v>
          </cell>
          <cell r="C1596" t="str">
            <v>Placa para sinalização tátil (pavimento) em braile para corrimão</v>
          </cell>
          <cell r="D1596" t="str">
            <v>un</v>
          </cell>
          <cell r="E1596">
            <v>18.25</v>
          </cell>
          <cell r="F1596">
            <v>1.26</v>
          </cell>
          <cell r="G1596">
            <v>19.510000000000002</v>
          </cell>
        </row>
        <row r="1597">
          <cell r="A1597" t="str">
            <v>30.06.030</v>
          </cell>
          <cell r="C1597" t="str">
            <v>Anel de borracha para sinalização tátil para corrimão, diâmetro de 4,5 cm</v>
          </cell>
          <cell r="D1597" t="str">
            <v>un</v>
          </cell>
          <cell r="E1597">
            <v>24.17</v>
          </cell>
          <cell r="F1597">
            <v>1.26</v>
          </cell>
          <cell r="G1597">
            <v>25.43</v>
          </cell>
        </row>
        <row r="1598">
          <cell r="A1598" t="str">
            <v>30.06.050</v>
          </cell>
          <cell r="C1598" t="str">
            <v>Tinta acrílica para sinalização visual de piso, com acabamento microtexturizado e antiderrapante</v>
          </cell>
          <cell r="D1598" t="str">
            <v>m</v>
          </cell>
          <cell r="E1598">
            <v>26.61</v>
          </cell>
          <cell r="F1598">
            <v>18.14</v>
          </cell>
          <cell r="G1598">
            <v>44.75</v>
          </cell>
        </row>
        <row r="1599">
          <cell r="A1599" t="str">
            <v>30.06.061</v>
          </cell>
          <cell r="C1599" t="str">
            <v>Sistema de alarme PNE com indicador audiovisual, para pessoas com mobilidade reduzida ou cadeirante</v>
          </cell>
          <cell r="D1599" t="str">
            <v>cj</v>
          </cell>
          <cell r="E1599">
            <v>386.67</v>
          </cell>
          <cell r="F1599">
            <v>19.78</v>
          </cell>
          <cell r="G1599">
            <v>406.45</v>
          </cell>
        </row>
        <row r="1600">
          <cell r="A1600" t="str">
            <v>30.06.064</v>
          </cell>
          <cell r="C1600" t="str">
            <v>Sistema de alarme PNE com indicador audiovisual, sistema sem fio (Wireless), para pessoas com mobilidade reduzida ou cadeirante</v>
          </cell>
          <cell r="D1600" t="str">
            <v>cj</v>
          </cell>
          <cell r="E1600">
            <v>575.09</v>
          </cell>
          <cell r="F1600">
            <v>19.78</v>
          </cell>
          <cell r="G1600">
            <v>594.87</v>
          </cell>
        </row>
        <row r="1601">
          <cell r="A1601" t="str">
            <v>30.06.080</v>
          </cell>
          <cell r="C1601" t="str">
            <v>Placa de identificação em alumínio para WC, com desenho universal de acessibilidade</v>
          </cell>
          <cell r="D1601" t="str">
            <v>un</v>
          </cell>
          <cell r="E1601">
            <v>23.38</v>
          </cell>
          <cell r="F1601">
            <v>3.22</v>
          </cell>
          <cell r="G1601">
            <v>26.6</v>
          </cell>
        </row>
        <row r="1602">
          <cell r="A1602" t="str">
            <v>30.06.090</v>
          </cell>
          <cell r="C1602" t="str">
            <v>Placa de identificação para estacionamento, com desenho universal de acessibilidade, tipo pedestal</v>
          </cell>
          <cell r="D1602" t="str">
            <v>un</v>
          </cell>
          <cell r="E1602">
            <v>484.37</v>
          </cell>
          <cell r="F1602">
            <v>4.0199999999999996</v>
          </cell>
          <cell r="G1602">
            <v>488.39</v>
          </cell>
        </row>
        <row r="1603">
          <cell r="A1603" t="str">
            <v>30.06.100</v>
          </cell>
          <cell r="C1603" t="str">
            <v>Sinalização com pictograma para vaga de estacionamento</v>
          </cell>
          <cell r="D1603" t="str">
            <v>un</v>
          </cell>
          <cell r="E1603">
            <v>130.15</v>
          </cell>
          <cell r="F1603">
            <v>63.48</v>
          </cell>
          <cell r="G1603">
            <v>193.63</v>
          </cell>
        </row>
        <row r="1604">
          <cell r="A1604" t="str">
            <v>30.06.110</v>
          </cell>
          <cell r="C1604" t="str">
            <v>Sinalização com pictograma para vaga de estacionamento, com faixas demarcatórias</v>
          </cell>
          <cell r="D1604" t="str">
            <v>un</v>
          </cell>
          <cell r="E1604">
            <v>231.74</v>
          </cell>
          <cell r="F1604">
            <v>145.08000000000001</v>
          </cell>
          <cell r="G1604">
            <v>376.82</v>
          </cell>
        </row>
        <row r="1605">
          <cell r="A1605" t="str">
            <v>30.06.124</v>
          </cell>
          <cell r="C1605" t="str">
            <v>Sinalização com pictograma autoadesivo em policarbonato para piso 80 cm x 120 cm - área de resgate</v>
          </cell>
          <cell r="D1605" t="str">
            <v>un</v>
          </cell>
          <cell r="E1605">
            <v>250.42</v>
          </cell>
          <cell r="F1605">
            <v>17.84</v>
          </cell>
          <cell r="G1605">
            <v>268.26</v>
          </cell>
        </row>
        <row r="1606">
          <cell r="A1606" t="str">
            <v>30.06.132</v>
          </cell>
          <cell r="C1606" t="str">
            <v>Placa de sinalização tátil em poliestireno com alto relevo em braile, para identificação de pavimentos</v>
          </cell>
          <cell r="D1606" t="str">
            <v>un</v>
          </cell>
          <cell r="E1606">
            <v>15.43</v>
          </cell>
          <cell r="F1606">
            <v>3.22</v>
          </cell>
          <cell r="G1606">
            <v>18.649999999999999</v>
          </cell>
        </row>
        <row r="1607">
          <cell r="A1607" t="str">
            <v>30.08</v>
          </cell>
          <cell r="B1607" t="str">
            <v>Aparelhos sanitários</v>
          </cell>
        </row>
        <row r="1608">
          <cell r="A1608" t="str">
            <v>30.08.030</v>
          </cell>
          <cell r="C1608" t="str">
            <v>Assento articulado para banho, em alumínio com pintura epóxi de 700 x 450 mm</v>
          </cell>
          <cell r="D1608" t="str">
            <v>un</v>
          </cell>
          <cell r="E1608">
            <v>583.48</v>
          </cell>
          <cell r="F1608">
            <v>4.0199999999999996</v>
          </cell>
          <cell r="G1608">
            <v>587.5</v>
          </cell>
        </row>
        <row r="1609">
          <cell r="A1609" t="str">
            <v>30.08.040</v>
          </cell>
          <cell r="C1609" t="str">
            <v>Lavatório de louça para canto sem coluna para pessoas com mobilidade reduzida</v>
          </cell>
          <cell r="D1609" t="str">
            <v>un</v>
          </cell>
          <cell r="E1609">
            <v>919.65</v>
          </cell>
          <cell r="F1609">
            <v>55.64</v>
          </cell>
          <cell r="G1609">
            <v>975.29</v>
          </cell>
        </row>
        <row r="1610">
          <cell r="A1610" t="str">
            <v>30.08.050</v>
          </cell>
          <cell r="C1610" t="str">
            <v>Trocador acessível em MDF com revestimento em laminado melamínico de 180x80cm</v>
          </cell>
          <cell r="D1610" t="str">
            <v>un</v>
          </cell>
          <cell r="E1610">
            <v>1725.69</v>
          </cell>
          <cell r="F1610">
            <v>290.13</v>
          </cell>
          <cell r="G1610">
            <v>2015.82</v>
          </cell>
        </row>
        <row r="1611">
          <cell r="A1611" t="str">
            <v>30.08.060</v>
          </cell>
          <cell r="C1611" t="str">
            <v>Bacia sifonada de louça para pessoas com mobilidade reduzida - capacidade de 6 litros</v>
          </cell>
          <cell r="D1611" t="str">
            <v>un</v>
          </cell>
          <cell r="E1611">
            <v>591.69000000000005</v>
          </cell>
          <cell r="F1611">
            <v>47.6</v>
          </cell>
          <cell r="G1611">
            <v>639.29</v>
          </cell>
        </row>
        <row r="1612">
          <cell r="A1612" t="str">
            <v>30.14</v>
          </cell>
          <cell r="B1612" t="str">
            <v>Elevador e plataforma</v>
          </cell>
        </row>
        <row r="1613">
          <cell r="A1613" t="str">
            <v>30.14.010</v>
          </cell>
          <cell r="C1613" t="str">
            <v>Elevador de uso restrito a pessoas com mobilidade reduzida com 02 paradas, capacidade de 225 kg - uso interno em alvenaria</v>
          </cell>
          <cell r="D1613" t="str">
            <v>cj</v>
          </cell>
          <cell r="E1613">
            <v>88183.81</v>
          </cell>
          <cell r="F1613">
            <v>0</v>
          </cell>
          <cell r="G1613">
            <v>88183.81</v>
          </cell>
        </row>
        <row r="1614">
          <cell r="A1614" t="str">
            <v>30.14.020</v>
          </cell>
          <cell r="C1614" t="str">
            <v>Elevador de uso restrito a pessoas com mobilidade reduzida com 03 paradas, capacidade de 225 kg - uso interno em alvenaria</v>
          </cell>
          <cell r="D1614" t="str">
            <v>cj</v>
          </cell>
          <cell r="E1614">
            <v>99346.81</v>
          </cell>
          <cell r="F1614">
            <v>0</v>
          </cell>
          <cell r="G1614">
            <v>99346.81</v>
          </cell>
        </row>
        <row r="1615">
          <cell r="A1615" t="str">
            <v>30.14.030</v>
          </cell>
          <cell r="C1615" t="str">
            <v>Plataforma para elevação até 2,00 m, nas dimensões de 900 x 1400 mm, capacidade de 250 kg- percurso até 1,00 m de altura</v>
          </cell>
          <cell r="D1615" t="str">
            <v>cj</v>
          </cell>
          <cell r="E1615">
            <v>39836.54</v>
          </cell>
          <cell r="F1615">
            <v>0</v>
          </cell>
          <cell r="G1615">
            <v>39836.54</v>
          </cell>
        </row>
        <row r="1616">
          <cell r="A1616" t="str">
            <v>30.14.040</v>
          </cell>
          <cell r="C1616" t="str">
            <v>Plataforma para elevação até 2,00 m, nas dimensões de 900 x 1400 mm, capacidade de 250 kg - percurso superior a 1,00 m de altura</v>
          </cell>
          <cell r="D1616" t="str">
            <v>cj</v>
          </cell>
          <cell r="E1616">
            <v>40022.050000000003</v>
          </cell>
          <cell r="F1616">
            <v>0</v>
          </cell>
          <cell r="G1616">
            <v>40022.050000000003</v>
          </cell>
        </row>
        <row r="1617">
          <cell r="A1617" t="str">
            <v>32</v>
          </cell>
          <cell r="B1617" t="str">
            <v>IMPERMEABILIZAÇÃO, PROTEÇÃO E JUNTA</v>
          </cell>
        </row>
        <row r="1618">
          <cell r="A1618" t="str">
            <v>32.06</v>
          </cell>
          <cell r="B1618" t="str">
            <v>Isolamentos térmicos / acústicos</v>
          </cell>
        </row>
        <row r="1619">
          <cell r="A1619" t="str">
            <v>32.06.010</v>
          </cell>
          <cell r="C1619" t="str">
            <v>Lã de vidro e/ou lã de rocha com espessura de 1´</v>
          </cell>
          <cell r="D1619" t="str">
            <v>m²</v>
          </cell>
          <cell r="E1619">
            <v>14.78</v>
          </cell>
          <cell r="F1619">
            <v>3.22</v>
          </cell>
          <cell r="G1619">
            <v>18</v>
          </cell>
        </row>
        <row r="1620">
          <cell r="A1620" t="str">
            <v>32.06.030</v>
          </cell>
          <cell r="C1620" t="str">
            <v>Lã de vidro e/ou lã de rocha com espessura de 2´</v>
          </cell>
          <cell r="D1620" t="str">
            <v>m²</v>
          </cell>
          <cell r="E1620">
            <v>18.559999999999999</v>
          </cell>
          <cell r="F1620">
            <v>3.22</v>
          </cell>
          <cell r="G1620">
            <v>21.78</v>
          </cell>
        </row>
        <row r="1621">
          <cell r="A1621" t="str">
            <v>32.06.120</v>
          </cell>
          <cell r="C1621" t="str">
            <v>Argila expandida</v>
          </cell>
          <cell r="D1621" t="str">
            <v>m³</v>
          </cell>
          <cell r="E1621">
            <v>369.29</v>
          </cell>
          <cell r="F1621">
            <v>45.05</v>
          </cell>
          <cell r="G1621">
            <v>414.34</v>
          </cell>
        </row>
        <row r="1622">
          <cell r="A1622" t="str">
            <v>32.06.130</v>
          </cell>
          <cell r="C1622" t="str">
            <v>Espuma flexível de poliuretano poliéter/poliéster para absorção acústica, espessura de 50 mm</v>
          </cell>
          <cell r="D1622" t="str">
            <v>m²</v>
          </cell>
          <cell r="E1622">
            <v>88.56</v>
          </cell>
          <cell r="F1622">
            <v>5.92</v>
          </cell>
          <cell r="G1622">
            <v>94.48</v>
          </cell>
        </row>
        <row r="1623">
          <cell r="A1623" t="str">
            <v>32.06.151</v>
          </cell>
          <cell r="C1623" t="str">
            <v>Lâmina refletiva revestida com dupla face em alumínio, dupla malha de reforço e laminação entre camadas, para isolação térmica</v>
          </cell>
          <cell r="D1623" t="str">
            <v>m²</v>
          </cell>
          <cell r="E1623">
            <v>11.95</v>
          </cell>
          <cell r="F1623">
            <v>8.75</v>
          </cell>
          <cell r="G1623">
            <v>20.7</v>
          </cell>
        </row>
        <row r="1624">
          <cell r="A1624" t="str">
            <v>32.06.231</v>
          </cell>
          <cell r="C1624" t="str">
            <v>Película de controle solar refletiva na cor prata, para aplicação em vidros</v>
          </cell>
          <cell r="D1624" t="str">
            <v>m²</v>
          </cell>
          <cell r="E1624">
            <v>83.58</v>
          </cell>
          <cell r="F1624">
            <v>0</v>
          </cell>
          <cell r="G1624">
            <v>83.58</v>
          </cell>
        </row>
        <row r="1625">
          <cell r="A1625" t="str">
            <v>32.06.380</v>
          </cell>
          <cell r="C1625" t="str">
            <v>Isolamento acústico em placas de espuma semirrígida, com uma camada de manta HD, espessura de 50 mm</v>
          </cell>
          <cell r="D1625" t="str">
            <v>m²</v>
          </cell>
          <cell r="E1625">
            <v>637.29</v>
          </cell>
          <cell r="F1625">
            <v>0</v>
          </cell>
          <cell r="G1625">
            <v>637.29</v>
          </cell>
        </row>
        <row r="1626">
          <cell r="A1626" t="str">
            <v>32.06.396</v>
          </cell>
          <cell r="C1626" t="str">
            <v>Manta termoacústica em fibra cerâmica aluminizada, espessura de 38 mm</v>
          </cell>
          <cell r="D1626" t="str">
            <v>m²</v>
          </cell>
          <cell r="E1626">
            <v>61.55</v>
          </cell>
          <cell r="F1626">
            <v>23.73</v>
          </cell>
          <cell r="G1626">
            <v>85.28</v>
          </cell>
        </row>
        <row r="1627">
          <cell r="A1627" t="str">
            <v>32.06.400</v>
          </cell>
          <cell r="C1627" t="str">
            <v>Isolamento acústico em placas de espuma semirrígida incombustível, com superfície em cunhas anecóicas, espessura de 50 mm</v>
          </cell>
          <cell r="D1627" t="str">
            <v>m²</v>
          </cell>
          <cell r="E1627">
            <v>363.48</v>
          </cell>
          <cell r="F1627">
            <v>0</v>
          </cell>
          <cell r="G1627">
            <v>363.48</v>
          </cell>
        </row>
        <row r="1628">
          <cell r="A1628" t="str">
            <v>32.07</v>
          </cell>
          <cell r="B1628" t="str">
            <v>Junta de dilatação</v>
          </cell>
        </row>
        <row r="1629">
          <cell r="A1629" t="str">
            <v>32.07.040</v>
          </cell>
          <cell r="C1629" t="str">
            <v>Junta plástica de 3/4´ x 1/8´</v>
          </cell>
          <cell r="D1629" t="str">
            <v>m</v>
          </cell>
          <cell r="E1629">
            <v>1.29</v>
          </cell>
          <cell r="F1629">
            <v>5.87</v>
          </cell>
          <cell r="G1629">
            <v>7.16</v>
          </cell>
        </row>
        <row r="1630">
          <cell r="A1630" t="str">
            <v>32.07.060</v>
          </cell>
          <cell r="C1630" t="str">
            <v>Junta de latão bitola de 1/8´</v>
          </cell>
          <cell r="D1630" t="str">
            <v>m</v>
          </cell>
          <cell r="E1630">
            <v>42.47</v>
          </cell>
          <cell r="F1630">
            <v>5.87</v>
          </cell>
          <cell r="G1630">
            <v>48.34</v>
          </cell>
        </row>
        <row r="1631">
          <cell r="A1631" t="str">
            <v>32.07.090</v>
          </cell>
          <cell r="C1631" t="str">
            <v>Junta de dilatação ou vedação com mastique de silicone, 1,0 x 0,5 cm - inclusive guia de apoio em polietileno</v>
          </cell>
          <cell r="D1631" t="str">
            <v>m</v>
          </cell>
          <cell r="E1631">
            <v>4.04</v>
          </cell>
          <cell r="F1631">
            <v>2.4500000000000002</v>
          </cell>
          <cell r="G1631">
            <v>6.49</v>
          </cell>
        </row>
        <row r="1632">
          <cell r="A1632" t="str">
            <v>32.07.110</v>
          </cell>
          <cell r="C1632" t="str">
            <v>Junta a base de asfalto oxidado a quente</v>
          </cell>
          <cell r="D1632" t="str">
            <v>cm³</v>
          </cell>
          <cell r="E1632">
            <v>0.09</v>
          </cell>
          <cell r="F1632">
            <v>0.05</v>
          </cell>
          <cell r="G1632">
            <v>0.14000000000000001</v>
          </cell>
        </row>
        <row r="1633">
          <cell r="A1633" t="str">
            <v>32.07.120</v>
          </cell>
          <cell r="C1633" t="str">
            <v>Mangueira plástica flexível para junta de dilatação</v>
          </cell>
          <cell r="D1633" t="str">
            <v>m</v>
          </cell>
          <cell r="E1633">
            <v>3.89</v>
          </cell>
          <cell r="F1633">
            <v>3.92</v>
          </cell>
          <cell r="G1633">
            <v>7.81</v>
          </cell>
        </row>
        <row r="1634">
          <cell r="A1634" t="str">
            <v>32.07.160</v>
          </cell>
          <cell r="C1634" t="str">
            <v>Junta de dilatação elástica a base de poliuretano</v>
          </cell>
          <cell r="D1634" t="str">
            <v>cm³</v>
          </cell>
          <cell r="E1634">
            <v>0.11</v>
          </cell>
          <cell r="F1634">
            <v>0.1</v>
          </cell>
          <cell r="G1634">
            <v>0.21</v>
          </cell>
        </row>
        <row r="1635">
          <cell r="A1635" t="str">
            <v>32.07.230</v>
          </cell>
          <cell r="C1635" t="str">
            <v>Perfil de acabamento com borracha termoplástica vulcanizada contínua flexível, para junta de dilatação de embutir - piso-piso</v>
          </cell>
          <cell r="D1635" t="str">
            <v>m</v>
          </cell>
          <cell r="E1635">
            <v>220.97</v>
          </cell>
          <cell r="F1635">
            <v>3.57</v>
          </cell>
          <cell r="G1635">
            <v>224.54</v>
          </cell>
        </row>
        <row r="1636">
          <cell r="A1636" t="str">
            <v>32.07.240</v>
          </cell>
          <cell r="C1636" t="str">
            <v>Perfil de acabamento com borracha termoplástica vulcanizada contínua flexível, para junta de dilatação de embutir - piso-parede</v>
          </cell>
          <cell r="D1636" t="str">
            <v>m</v>
          </cell>
          <cell r="E1636">
            <v>103.05</v>
          </cell>
          <cell r="F1636">
            <v>3.57</v>
          </cell>
          <cell r="G1636">
            <v>106.62</v>
          </cell>
        </row>
        <row r="1637">
          <cell r="A1637" t="str">
            <v>32.07.250</v>
          </cell>
          <cell r="C1637" t="str">
            <v>Perfil de acabamento com borracha termoplástica vulcanizada contínua flexível, para junta de dilatação de embutir - parede-parede ou forro-forro</v>
          </cell>
          <cell r="D1637" t="str">
            <v>m</v>
          </cell>
          <cell r="E1637">
            <v>113.43</v>
          </cell>
          <cell r="F1637">
            <v>3.57</v>
          </cell>
          <cell r="G1637">
            <v>117</v>
          </cell>
        </row>
        <row r="1638">
          <cell r="A1638" t="str">
            <v>32.07.260</v>
          </cell>
          <cell r="C1638" t="str">
            <v>Perfil de acabamento com borracha termoplástica vulcanizada contínua flexível, para junta de dilatação de embutir - parede-parede ou forro-forro - canto</v>
          </cell>
          <cell r="D1638" t="str">
            <v>m</v>
          </cell>
          <cell r="E1638">
            <v>113.13</v>
          </cell>
          <cell r="F1638">
            <v>3.57</v>
          </cell>
          <cell r="G1638">
            <v>116.7</v>
          </cell>
        </row>
        <row r="1639">
          <cell r="A1639" t="str">
            <v>32.08</v>
          </cell>
          <cell r="B1639" t="str">
            <v>Junta de dilatação estrutural</v>
          </cell>
        </row>
        <row r="1640">
          <cell r="A1640" t="str">
            <v>32.08.010</v>
          </cell>
          <cell r="C1640" t="str">
            <v>Junta estrutural com poliestireno expandido de alta densidade P-III, espessura de 10 mm</v>
          </cell>
          <cell r="D1640" t="str">
            <v>m²</v>
          </cell>
          <cell r="E1640">
            <v>7.08</v>
          </cell>
          <cell r="F1640">
            <v>2.42</v>
          </cell>
          <cell r="G1640">
            <v>9.5</v>
          </cell>
        </row>
        <row r="1641">
          <cell r="A1641" t="str">
            <v>32.08.030</v>
          </cell>
          <cell r="C1641" t="str">
            <v>Junta estrutural com poliestireno expandido de alta densidade P-III, espessura de 20 mm</v>
          </cell>
          <cell r="D1641" t="str">
            <v>m²</v>
          </cell>
          <cell r="E1641">
            <v>12.93</v>
          </cell>
          <cell r="F1641">
            <v>2.42</v>
          </cell>
          <cell r="G1641">
            <v>15.35</v>
          </cell>
        </row>
        <row r="1642">
          <cell r="A1642" t="str">
            <v>32.08.050</v>
          </cell>
          <cell r="C1642" t="str">
            <v>Junta estrutural com perfilado termoplástico em PVC, perfil O-12</v>
          </cell>
          <cell r="D1642" t="str">
            <v>m</v>
          </cell>
          <cell r="E1642">
            <v>45.37</v>
          </cell>
          <cell r="F1642">
            <v>16.579999999999998</v>
          </cell>
          <cell r="G1642">
            <v>61.95</v>
          </cell>
        </row>
        <row r="1643">
          <cell r="A1643" t="str">
            <v>32.08.060</v>
          </cell>
          <cell r="C1643" t="str">
            <v>Junta estrutural com perfilado termoplástico em PVC, perfil O-22</v>
          </cell>
          <cell r="D1643" t="str">
            <v>m</v>
          </cell>
          <cell r="E1643">
            <v>95.39</v>
          </cell>
          <cell r="F1643">
            <v>16.579999999999998</v>
          </cell>
          <cell r="G1643">
            <v>111.97</v>
          </cell>
        </row>
        <row r="1644">
          <cell r="A1644" t="str">
            <v>32.08.070</v>
          </cell>
          <cell r="C1644" t="str">
            <v>Junta estrutural com perfil elastomérico para fissuras, painéis e estruturas em geral, movimentação máxima 15 mm</v>
          </cell>
          <cell r="D1644" t="str">
            <v>m</v>
          </cell>
          <cell r="E1644">
            <v>139.82</v>
          </cell>
          <cell r="F1644">
            <v>0</v>
          </cell>
          <cell r="G1644">
            <v>139.82</v>
          </cell>
        </row>
        <row r="1645">
          <cell r="A1645" t="str">
            <v>32.08.090</v>
          </cell>
          <cell r="C1645" t="str">
            <v>Junta estrutural com perfil elastomérico para fissuras, painéis e estruturas em geral, movimentação máxima 30 mm</v>
          </cell>
          <cell r="D1645" t="str">
            <v>m</v>
          </cell>
          <cell r="E1645">
            <v>279.22000000000003</v>
          </cell>
          <cell r="F1645">
            <v>0</v>
          </cell>
          <cell r="G1645">
            <v>279.22000000000003</v>
          </cell>
        </row>
        <row r="1646">
          <cell r="A1646" t="str">
            <v>32.08.110</v>
          </cell>
          <cell r="C1646" t="str">
            <v>Junta estrutural com perfil elastomérico e lábios poliméricos para obras de arte, movimentação máxima 40 mm</v>
          </cell>
          <cell r="D1646" t="str">
            <v>m</v>
          </cell>
          <cell r="E1646">
            <v>629.03</v>
          </cell>
          <cell r="F1646">
            <v>8.0500000000000007</v>
          </cell>
          <cell r="G1646">
            <v>637.08000000000004</v>
          </cell>
        </row>
        <row r="1647">
          <cell r="A1647" t="str">
            <v>32.08.130</v>
          </cell>
          <cell r="C1647" t="str">
            <v>Junta estrutural com perfil elastomérico e lábios poliméricos para obras de arte, movimentação máxima 55 mm</v>
          </cell>
          <cell r="D1647" t="str">
            <v>m</v>
          </cell>
          <cell r="E1647">
            <v>889.94</v>
          </cell>
          <cell r="F1647">
            <v>8.0500000000000007</v>
          </cell>
          <cell r="G1647">
            <v>897.99</v>
          </cell>
        </row>
        <row r="1648">
          <cell r="A1648" t="str">
            <v>32.08.160</v>
          </cell>
          <cell r="C1648" t="str">
            <v>Junta elástica estrutural de neoprene</v>
          </cell>
          <cell r="D1648" t="str">
            <v>m</v>
          </cell>
          <cell r="E1648">
            <v>202</v>
          </cell>
          <cell r="F1648">
            <v>0</v>
          </cell>
          <cell r="G1648">
            <v>202</v>
          </cell>
        </row>
        <row r="1649">
          <cell r="A1649" t="str">
            <v>32.09</v>
          </cell>
          <cell r="B1649" t="str">
            <v>Apoios e afins</v>
          </cell>
        </row>
        <row r="1650">
          <cell r="A1650" t="str">
            <v>32.09.020</v>
          </cell>
          <cell r="C1650" t="str">
            <v>Chapa de aço em bitolas medias</v>
          </cell>
          <cell r="D1650" t="str">
            <v>kg</v>
          </cell>
          <cell r="E1650">
            <v>5.31</v>
          </cell>
          <cell r="F1650">
            <v>10.7</v>
          </cell>
          <cell r="G1650">
            <v>16.010000000000002</v>
          </cell>
        </row>
        <row r="1651">
          <cell r="A1651" t="str">
            <v>32.09.040</v>
          </cell>
          <cell r="C1651" t="str">
            <v>Apoio em placa de neoprene fretado</v>
          </cell>
          <cell r="D1651" t="str">
            <v>dm³</v>
          </cell>
          <cell r="E1651">
            <v>120.45</v>
          </cell>
          <cell r="F1651">
            <v>7.14</v>
          </cell>
          <cell r="G1651">
            <v>127.59</v>
          </cell>
        </row>
        <row r="1652">
          <cell r="A1652" t="str">
            <v>32.10</v>
          </cell>
          <cell r="B1652" t="str">
            <v>Envelope de concreto e proteção de tubos</v>
          </cell>
        </row>
        <row r="1653">
          <cell r="A1653" t="str">
            <v>32.10.050</v>
          </cell>
          <cell r="C1653" t="str">
            <v>Proteção anticorrosiva, a base de resina epóxi com alcatrão, para ramais sob a terra, com DN até 1´</v>
          </cell>
          <cell r="D1653" t="str">
            <v>m</v>
          </cell>
          <cell r="E1653">
            <v>2.21</v>
          </cell>
          <cell r="F1653">
            <v>2.17</v>
          </cell>
          <cell r="G1653">
            <v>4.38</v>
          </cell>
        </row>
        <row r="1654">
          <cell r="A1654" t="str">
            <v>32.10.060</v>
          </cell>
          <cell r="C1654" t="str">
            <v>Proteção anticorrosiva, a base de resina epóxi com alcatrão, para ramais sob a terra, com DN acima de 1´ até 2´</v>
          </cell>
          <cell r="D1654" t="str">
            <v>m</v>
          </cell>
          <cell r="E1654">
            <v>4.43</v>
          </cell>
          <cell r="F1654">
            <v>4.3499999999999996</v>
          </cell>
          <cell r="G1654">
            <v>8.7799999999999994</v>
          </cell>
        </row>
        <row r="1655">
          <cell r="A1655" t="str">
            <v>32.10.070</v>
          </cell>
          <cell r="C1655" t="str">
            <v>Proteção anticorrosiva, a base de resina epóxi com alcatrão, para ramais sob a terra, com DN acima de 2´ até 3´</v>
          </cell>
          <cell r="D1655" t="str">
            <v>m</v>
          </cell>
          <cell r="E1655">
            <v>6.64</v>
          </cell>
          <cell r="F1655">
            <v>6.51</v>
          </cell>
          <cell r="G1655">
            <v>13.15</v>
          </cell>
        </row>
        <row r="1656">
          <cell r="A1656" t="str">
            <v>32.10.080</v>
          </cell>
          <cell r="C1656" t="str">
            <v>Proteção anticorrosiva, a base de resina epóxi com alcatrão, para ramais sob a terra, com DN acima de 3´ até 4´</v>
          </cell>
          <cell r="D1656" t="str">
            <v>m</v>
          </cell>
          <cell r="E1656">
            <v>8.85</v>
          </cell>
          <cell r="F1656">
            <v>8.69</v>
          </cell>
          <cell r="G1656">
            <v>17.54</v>
          </cell>
        </row>
        <row r="1657">
          <cell r="A1657" t="str">
            <v>32.10.082</v>
          </cell>
          <cell r="C1657" t="str">
            <v>Proteção anticorrosiva, a base de resina epóxi com alcatrão, para ramais sob a terra, com DN acima de 5´ até 6´</v>
          </cell>
          <cell r="D1657" t="str">
            <v>m</v>
          </cell>
          <cell r="E1657">
            <v>13.3</v>
          </cell>
          <cell r="F1657">
            <v>13.05</v>
          </cell>
          <cell r="G1657">
            <v>26.35</v>
          </cell>
        </row>
        <row r="1658">
          <cell r="A1658" t="str">
            <v>32.10.090</v>
          </cell>
          <cell r="C1658" t="str">
            <v>Proteção anticorrosiva, com fita adesiva, para ramais sob a terra, com DN até 1´</v>
          </cell>
          <cell r="D1658" t="str">
            <v>m</v>
          </cell>
          <cell r="E1658">
            <v>18.8</v>
          </cell>
          <cell r="F1658">
            <v>1.34</v>
          </cell>
          <cell r="G1658">
            <v>20.14</v>
          </cell>
        </row>
        <row r="1659">
          <cell r="A1659" t="str">
            <v>32.10.100</v>
          </cell>
          <cell r="C1659" t="str">
            <v>Proteção anticorrosiva, com fita adesiva, para ramais sob a terra, com DN acima de 1´ até 2´</v>
          </cell>
          <cell r="D1659" t="str">
            <v>m</v>
          </cell>
          <cell r="E1659">
            <v>33.92</v>
          </cell>
          <cell r="F1659">
            <v>1.87</v>
          </cell>
          <cell r="G1659">
            <v>35.79</v>
          </cell>
        </row>
        <row r="1660">
          <cell r="A1660" t="str">
            <v>32.10.110</v>
          </cell>
          <cell r="C1660" t="str">
            <v>Proteção anticorrosiva, com fita adesiva, para ramais sob a terra, com DN acima de 2´ até 3´</v>
          </cell>
          <cell r="D1660" t="str">
            <v>m</v>
          </cell>
          <cell r="E1660">
            <v>57.55</v>
          </cell>
          <cell r="F1660">
            <v>2.42</v>
          </cell>
          <cell r="G1660">
            <v>59.97</v>
          </cell>
        </row>
        <row r="1661">
          <cell r="A1661" t="str">
            <v>32.11</v>
          </cell>
          <cell r="B1661" t="str">
            <v>Isolante térmico para tubos e dutos</v>
          </cell>
        </row>
        <row r="1662">
          <cell r="A1662" t="str">
            <v>32.11.150</v>
          </cell>
          <cell r="C1662" t="str">
            <v>Proteção para isolamento térmico em alumínio</v>
          </cell>
          <cell r="D1662" t="str">
            <v>m²</v>
          </cell>
          <cell r="E1662">
            <v>21.42</v>
          </cell>
          <cell r="F1662">
            <v>9.09</v>
          </cell>
          <cell r="G1662">
            <v>30.51</v>
          </cell>
        </row>
        <row r="1663">
          <cell r="A1663" t="str">
            <v>32.11.200</v>
          </cell>
          <cell r="C1663" t="str">
            <v>Isolamento térmico em polietileno expandido, espessura de 5 mm, para tubulação de 1/2´ (15 mm)</v>
          </cell>
          <cell r="D1663" t="str">
            <v>m</v>
          </cell>
          <cell r="E1663">
            <v>0.79</v>
          </cell>
          <cell r="F1663">
            <v>9.09</v>
          </cell>
          <cell r="G1663">
            <v>9.8800000000000008</v>
          </cell>
        </row>
        <row r="1664">
          <cell r="A1664" t="str">
            <v>32.11.210</v>
          </cell>
          <cell r="C1664" t="str">
            <v>Isolamento térmico em polietileno expandido, espessura de 5 mm, para tubulação de 3/4´ (22 mm)</v>
          </cell>
          <cell r="D1664" t="str">
            <v>m</v>
          </cell>
          <cell r="E1664">
            <v>1.05</v>
          </cell>
          <cell r="F1664">
            <v>9.09</v>
          </cell>
          <cell r="G1664">
            <v>10.14</v>
          </cell>
        </row>
        <row r="1665">
          <cell r="A1665" t="str">
            <v>32.11.220</v>
          </cell>
          <cell r="C1665" t="str">
            <v>Isolamento térmico em polietileno expandido, espessura de 5 mm, para tubulação de 1´ (28 mm)</v>
          </cell>
          <cell r="D1665" t="str">
            <v>m</v>
          </cell>
          <cell r="E1665">
            <v>1.34</v>
          </cell>
          <cell r="F1665">
            <v>9.09</v>
          </cell>
          <cell r="G1665">
            <v>10.43</v>
          </cell>
        </row>
        <row r="1666">
          <cell r="A1666" t="str">
            <v>32.11.230</v>
          </cell>
          <cell r="C1666" t="str">
            <v>Isolamento térmico em polietileno expandido, espessura de 10 mm, para tubulação de 1 1/4´ (35 mm)</v>
          </cell>
          <cell r="D1666" t="str">
            <v>m</v>
          </cell>
          <cell r="E1666">
            <v>1.59</v>
          </cell>
          <cell r="F1666">
            <v>9.09</v>
          </cell>
          <cell r="G1666">
            <v>10.68</v>
          </cell>
        </row>
        <row r="1667">
          <cell r="A1667" t="str">
            <v>32.11.240</v>
          </cell>
          <cell r="C1667" t="str">
            <v>Isolamento térmico em polietileno expandido, espessura de 10 mm, para tubulação de 1 1/2´ (42 mm)</v>
          </cell>
          <cell r="D1667" t="str">
            <v>m</v>
          </cell>
          <cell r="E1667">
            <v>3.09</v>
          </cell>
          <cell r="F1667">
            <v>9.09</v>
          </cell>
          <cell r="G1667">
            <v>12.18</v>
          </cell>
        </row>
        <row r="1668">
          <cell r="A1668" t="str">
            <v>32.11.250</v>
          </cell>
          <cell r="C1668" t="str">
            <v>Isolamento térmico em polietileno expandido, espessura de 10 mm, para tubulação de 2´ (54 mm)</v>
          </cell>
          <cell r="D1668" t="str">
            <v>m</v>
          </cell>
          <cell r="E1668">
            <v>3.94</v>
          </cell>
          <cell r="F1668">
            <v>9.09</v>
          </cell>
          <cell r="G1668">
            <v>13.03</v>
          </cell>
        </row>
        <row r="1669">
          <cell r="A1669" t="str">
            <v>32.11.270</v>
          </cell>
          <cell r="C1669" t="str">
            <v>Isolamento térmico em espuma elastomérica, espessura de 9 a 12 mm, para tubulação de 1/4´ (cobre)</v>
          </cell>
          <cell r="D1669" t="str">
            <v>m</v>
          </cell>
          <cell r="E1669">
            <v>4.25</v>
          </cell>
          <cell r="F1669">
            <v>9.09</v>
          </cell>
          <cell r="G1669">
            <v>13.34</v>
          </cell>
        </row>
        <row r="1670">
          <cell r="A1670" t="str">
            <v>32.11.280</v>
          </cell>
          <cell r="C1670" t="str">
            <v>Isolamento térmico em espuma elastomérica, espessura de 9 a 12 mm, para tubulação de 1/2´ (cobre)</v>
          </cell>
          <cell r="D1670" t="str">
            <v>m</v>
          </cell>
          <cell r="E1670">
            <v>4.74</v>
          </cell>
          <cell r="F1670">
            <v>9.09</v>
          </cell>
          <cell r="G1670">
            <v>13.83</v>
          </cell>
        </row>
        <row r="1671">
          <cell r="A1671" t="str">
            <v>32.11.290</v>
          </cell>
          <cell r="C1671" t="str">
            <v>Isolamento térmico em espuma elastomérica, espessura de 9 a 12 mm, para tubulação de 5/8´ (cobre) ou 1/4´ (ferro)</v>
          </cell>
          <cell r="D1671" t="str">
            <v>m</v>
          </cell>
          <cell r="E1671">
            <v>5.22</v>
          </cell>
          <cell r="F1671">
            <v>9.09</v>
          </cell>
          <cell r="G1671">
            <v>14.31</v>
          </cell>
        </row>
        <row r="1672">
          <cell r="A1672" t="str">
            <v>32.11.300</v>
          </cell>
          <cell r="C1672" t="str">
            <v>Isolamento térmico em espuma elastomérica, espessura de 9 a 12 mm, para tubulação de 1´ (cobre)</v>
          </cell>
          <cell r="D1672" t="str">
            <v>m</v>
          </cell>
          <cell r="E1672">
            <v>6.28</v>
          </cell>
          <cell r="F1672">
            <v>9.09</v>
          </cell>
          <cell r="G1672">
            <v>15.37</v>
          </cell>
        </row>
        <row r="1673">
          <cell r="A1673" t="str">
            <v>32.11.310</v>
          </cell>
          <cell r="C1673" t="str">
            <v>Isolamento térmico em espuma elastomérica, espessura de 19 a 26 mm, para tubulação de 7/8´ (cobre) ou 1/2´ (ferro)</v>
          </cell>
          <cell r="D1673" t="str">
            <v>m</v>
          </cell>
          <cell r="E1673">
            <v>14.1</v>
          </cell>
          <cell r="F1673">
            <v>9.09</v>
          </cell>
          <cell r="G1673">
            <v>23.19</v>
          </cell>
        </row>
        <row r="1674">
          <cell r="A1674" t="str">
            <v>32.11.320</v>
          </cell>
          <cell r="C1674" t="str">
            <v>Isolamento térmico em espuma elastomérica, espessura de 19 a 26 mm, para tubulação de 1 1/8´ (cobre) ou 3/4´ (ferro)</v>
          </cell>
          <cell r="D1674" t="str">
            <v>m</v>
          </cell>
          <cell r="E1674">
            <v>16.190000000000001</v>
          </cell>
          <cell r="F1674">
            <v>9.09</v>
          </cell>
          <cell r="G1674">
            <v>25.28</v>
          </cell>
        </row>
        <row r="1675">
          <cell r="A1675" t="str">
            <v>32.11.330</v>
          </cell>
          <cell r="C1675" t="str">
            <v>Isolamento térmico em espuma elastomérica, espessura de 19 a 26 mm, para tubulação de 1 3/8´ (cobre) ou 1´ (ferro)</v>
          </cell>
          <cell r="D1675" t="str">
            <v>m</v>
          </cell>
          <cell r="E1675">
            <v>19.09</v>
          </cell>
          <cell r="F1675">
            <v>9.09</v>
          </cell>
          <cell r="G1675">
            <v>28.18</v>
          </cell>
        </row>
        <row r="1676">
          <cell r="A1676" t="str">
            <v>32.11.340</v>
          </cell>
          <cell r="C1676" t="str">
            <v>Isolamento térmico em espuma elastomérica, espessura de 19 a 26 mm, para tubulação de 1 5/8´ (cobre) ou 1 1/4´ (ferro)</v>
          </cell>
          <cell r="D1676" t="str">
            <v>m</v>
          </cell>
          <cell r="E1676">
            <v>22.49</v>
          </cell>
          <cell r="F1676">
            <v>9.09</v>
          </cell>
          <cell r="G1676">
            <v>31.58</v>
          </cell>
        </row>
        <row r="1677">
          <cell r="A1677" t="str">
            <v>32.11.350</v>
          </cell>
          <cell r="C1677" t="str">
            <v>Isolamento térmico em espuma elastomérica, espessura de 19 a 26 mm, para tubulação de 1 1/2´ (ferro)</v>
          </cell>
          <cell r="D1677" t="str">
            <v>m</v>
          </cell>
          <cell r="E1677">
            <v>25.36</v>
          </cell>
          <cell r="F1677">
            <v>9.09</v>
          </cell>
          <cell r="G1677">
            <v>34.450000000000003</v>
          </cell>
        </row>
        <row r="1678">
          <cell r="A1678" t="str">
            <v>32.11.360</v>
          </cell>
          <cell r="C1678" t="str">
            <v>Isolamento térmico em espuma elastomérica, espessura de 19 a 26 mm, para tubulação de 2´ (ferro)</v>
          </cell>
          <cell r="D1678" t="str">
            <v>m</v>
          </cell>
          <cell r="E1678">
            <v>28.23</v>
          </cell>
          <cell r="F1678">
            <v>9.09</v>
          </cell>
          <cell r="G1678">
            <v>37.32</v>
          </cell>
        </row>
        <row r="1679">
          <cell r="A1679" t="str">
            <v>32.11.370</v>
          </cell>
          <cell r="C1679" t="str">
            <v>Isolamento térmico em espuma elastomérica, espessura de 19 a 26 mm, para tubulação de 2 1/2´ (ferro)</v>
          </cell>
          <cell r="D1679" t="str">
            <v>m</v>
          </cell>
          <cell r="E1679">
            <v>34.58</v>
          </cell>
          <cell r="F1679">
            <v>9.09</v>
          </cell>
          <cell r="G1679">
            <v>43.67</v>
          </cell>
        </row>
        <row r="1680">
          <cell r="A1680" t="str">
            <v>32.11.380</v>
          </cell>
          <cell r="C1680" t="str">
            <v>Isolamento térmico em espuma elastomérica, espessura de 19 a 26 mm, para tubulação de 3 1/2´ (cobre) ou 3´ (ferro)</v>
          </cell>
          <cell r="D1680" t="str">
            <v>m</v>
          </cell>
          <cell r="E1680">
            <v>38.89</v>
          </cell>
          <cell r="F1680">
            <v>9.09</v>
          </cell>
          <cell r="G1680">
            <v>47.98</v>
          </cell>
        </row>
        <row r="1681">
          <cell r="A1681" t="str">
            <v>32.11.390</v>
          </cell>
          <cell r="C1681" t="str">
            <v>Isolamento térmico em espuma elastomérica, espessura de 19 a 26 mm, para tubulação de 4´ (ferro)</v>
          </cell>
          <cell r="D1681" t="str">
            <v>m</v>
          </cell>
          <cell r="E1681">
            <v>53.77</v>
          </cell>
          <cell r="F1681">
            <v>9.09</v>
          </cell>
          <cell r="G1681">
            <v>62.86</v>
          </cell>
        </row>
        <row r="1682">
          <cell r="A1682" t="str">
            <v>32.11.400</v>
          </cell>
          <cell r="C1682" t="str">
            <v>Isolamento térmico em espuma elastomérica, espessura de 19 a 26 mm, para tubulação de 5´ (ferro)</v>
          </cell>
          <cell r="D1682" t="str">
            <v>m</v>
          </cell>
          <cell r="E1682">
            <v>65.59</v>
          </cell>
          <cell r="F1682">
            <v>9.09</v>
          </cell>
          <cell r="G1682">
            <v>74.680000000000007</v>
          </cell>
        </row>
        <row r="1683">
          <cell r="A1683" t="str">
            <v>32.11.410</v>
          </cell>
          <cell r="C1683" t="str">
            <v>Isolamento térmico em espuma elastomérica, espessura de 19 a 26 mm, para tubulação de 6´ (ferro)</v>
          </cell>
          <cell r="D1683" t="str">
            <v>m</v>
          </cell>
          <cell r="E1683">
            <v>93.78</v>
          </cell>
          <cell r="F1683">
            <v>9.09</v>
          </cell>
          <cell r="G1683">
            <v>102.87</v>
          </cell>
        </row>
        <row r="1684">
          <cell r="A1684" t="str">
            <v>32.11.420</v>
          </cell>
          <cell r="C1684" t="str">
            <v>Manta em espuma elastomérica, espessura de 19 a 26 mm, para isolamento térmico de tubulação acima de 6´</v>
          </cell>
          <cell r="D1684" t="str">
            <v>m²</v>
          </cell>
          <cell r="E1684">
            <v>121.71</v>
          </cell>
          <cell r="F1684">
            <v>16.68</v>
          </cell>
          <cell r="G1684">
            <v>138.38999999999999</v>
          </cell>
        </row>
        <row r="1685">
          <cell r="A1685" t="str">
            <v>32.11.430</v>
          </cell>
          <cell r="C1685" t="str">
            <v>Isolamento térmico em espuma elastomérica, espessura de 19 a 26 mm, para tubulação de 3/8" (cobre) ou 1/8" (ferro)</v>
          </cell>
          <cell r="D1685" t="str">
            <v>m</v>
          </cell>
          <cell r="E1685">
            <v>10.06</v>
          </cell>
          <cell r="F1685">
            <v>9.09</v>
          </cell>
          <cell r="G1685">
            <v>19.149999999999999</v>
          </cell>
        </row>
        <row r="1686">
          <cell r="A1686" t="str">
            <v>32.11.440</v>
          </cell>
          <cell r="C1686" t="str">
            <v>Isolamento térmico em espuma elastomérica, espessura de 19 a 26 mm, para tubulação de 3/4" (cobre) ou 3/8" (ferro)</v>
          </cell>
          <cell r="D1686" t="str">
            <v>m</v>
          </cell>
          <cell r="E1686">
            <v>12.3</v>
          </cell>
          <cell r="F1686">
            <v>9.09</v>
          </cell>
          <cell r="G1686">
            <v>21.39</v>
          </cell>
        </row>
        <row r="1687">
          <cell r="A1687" t="str">
            <v>32.15</v>
          </cell>
          <cell r="B1687" t="str">
            <v>Impermeabilização flexível com manta</v>
          </cell>
        </row>
        <row r="1688">
          <cell r="A1688" t="str">
            <v>32.15.030</v>
          </cell>
          <cell r="C1688" t="str">
            <v>Impermeabilização em manta asfáltica com armadura, tipo III-B, espessura de 3 mm</v>
          </cell>
          <cell r="D1688" t="str">
            <v>m²</v>
          </cell>
          <cell r="E1688">
            <v>44.61</v>
          </cell>
          <cell r="F1688">
            <v>15.52</v>
          </cell>
          <cell r="G1688">
            <v>60.13</v>
          </cell>
        </row>
        <row r="1689">
          <cell r="A1689" t="str">
            <v>32.15.040</v>
          </cell>
          <cell r="C1689" t="str">
            <v>Impermeabilização em manta asfáltica com armadura, tipo III-B, espessura de 4 mm</v>
          </cell>
          <cell r="D1689" t="str">
            <v>m²</v>
          </cell>
          <cell r="E1689">
            <v>43.82</v>
          </cell>
          <cell r="F1689">
            <v>15.52</v>
          </cell>
          <cell r="G1689">
            <v>59.34</v>
          </cell>
        </row>
        <row r="1690">
          <cell r="A1690" t="str">
            <v>32.15.080</v>
          </cell>
          <cell r="C1690" t="str">
            <v>Impermeabilização em manta asfáltica tipo III-B, espessura de 3 mm, face exposta em geotêxtil, com membrana acrílica</v>
          </cell>
          <cell r="D1690" t="str">
            <v>m²</v>
          </cell>
          <cell r="E1690">
            <v>114.42</v>
          </cell>
          <cell r="F1690">
            <v>19.54</v>
          </cell>
          <cell r="G1690">
            <v>133.96</v>
          </cell>
        </row>
        <row r="1691">
          <cell r="A1691" t="str">
            <v>32.15.100</v>
          </cell>
          <cell r="C1691" t="str">
            <v>Impermeabilização em manta asfáltica plastomérica com armadura, tipo III, espessura de 4 mm, face exposta em geotêxtil com membrana acrílica</v>
          </cell>
          <cell r="D1691" t="str">
            <v>m²</v>
          </cell>
          <cell r="E1691">
            <v>95.14</v>
          </cell>
          <cell r="F1691">
            <v>19.54</v>
          </cell>
          <cell r="G1691">
            <v>114.68</v>
          </cell>
        </row>
        <row r="1692">
          <cell r="A1692" t="str">
            <v>32.15.240</v>
          </cell>
          <cell r="C1692" t="str">
            <v>Impermeabilização com manta asfáltica tipo III, anti raiz, espessura de 4 mm</v>
          </cell>
          <cell r="D1692" t="str">
            <v>m²</v>
          </cell>
          <cell r="E1692">
            <v>92.69</v>
          </cell>
          <cell r="F1692">
            <v>0</v>
          </cell>
          <cell r="G1692">
            <v>92.69</v>
          </cell>
        </row>
        <row r="1693">
          <cell r="A1693" t="str">
            <v>32.16</v>
          </cell>
          <cell r="B1693" t="str">
            <v>Impermeabilização flexível com membranas</v>
          </cell>
        </row>
        <row r="1694">
          <cell r="A1694" t="str">
            <v>32.16.010</v>
          </cell>
          <cell r="C1694" t="str">
            <v>Impermeabilização em pintura de asfalto oxidado com solventes orgânicos, sobre massa</v>
          </cell>
          <cell r="D1694" t="str">
            <v>m²</v>
          </cell>
          <cell r="E1694">
            <v>6.33</v>
          </cell>
          <cell r="F1694">
            <v>6.44</v>
          </cell>
          <cell r="G1694">
            <v>12.77</v>
          </cell>
        </row>
        <row r="1695">
          <cell r="A1695" t="str">
            <v>32.16.020</v>
          </cell>
          <cell r="C1695" t="str">
            <v>Impermeabilização em pintura de asfalto oxidado com solventes orgânicos, sobre metal</v>
          </cell>
          <cell r="D1695" t="str">
            <v>m²</v>
          </cell>
          <cell r="E1695">
            <v>4.43</v>
          </cell>
          <cell r="F1695">
            <v>6.44</v>
          </cell>
          <cell r="G1695">
            <v>10.87</v>
          </cell>
        </row>
        <row r="1696">
          <cell r="A1696" t="str">
            <v>32.16.030</v>
          </cell>
          <cell r="C1696" t="str">
            <v>Impermeabilização em membrana de asfalto modificado com elastômeros, na cor preta</v>
          </cell>
          <cell r="D1696" t="str">
            <v>m²</v>
          </cell>
          <cell r="E1696">
            <v>27.45</v>
          </cell>
          <cell r="F1696">
            <v>6.44</v>
          </cell>
          <cell r="G1696">
            <v>33.89</v>
          </cell>
        </row>
        <row r="1697">
          <cell r="A1697" t="str">
            <v>32.16.040</v>
          </cell>
          <cell r="C1697" t="str">
            <v>Impermeabilização em membrana de asfalto modificado com elastômeros, na cor preta e reforço em tela poliéster</v>
          </cell>
          <cell r="D1697" t="str">
            <v>m²</v>
          </cell>
          <cell r="E1697">
            <v>40.67</v>
          </cell>
          <cell r="F1697">
            <v>17.84</v>
          </cell>
          <cell r="G1697">
            <v>58.51</v>
          </cell>
        </row>
        <row r="1698">
          <cell r="A1698" t="str">
            <v>32.16.050</v>
          </cell>
          <cell r="C1698" t="str">
            <v>Impermeabilização em membrana à base de polímeros acrílicos, na cor branca</v>
          </cell>
          <cell r="D1698" t="str">
            <v>m²</v>
          </cell>
          <cell r="E1698">
            <v>33.450000000000003</v>
          </cell>
          <cell r="F1698">
            <v>6.44</v>
          </cell>
          <cell r="G1698">
            <v>39.89</v>
          </cell>
        </row>
        <row r="1699">
          <cell r="A1699" t="str">
            <v>32.16.060</v>
          </cell>
          <cell r="C1699" t="str">
            <v>Impermeabilização em membrana à base de polímeros acrílicos, na cor branca e reforço em tela poliéster</v>
          </cell>
          <cell r="D1699" t="str">
            <v>m²</v>
          </cell>
          <cell r="E1699">
            <v>49.07</v>
          </cell>
          <cell r="F1699">
            <v>17.84</v>
          </cell>
          <cell r="G1699">
            <v>66.91</v>
          </cell>
        </row>
        <row r="1700">
          <cell r="A1700" t="str">
            <v>32.16.070</v>
          </cell>
          <cell r="C1700" t="str">
            <v>Impermeabilização em membrana à base de resina termoplástica e cimentos aditivados com reforço em tela poliéster</v>
          </cell>
          <cell r="D1700" t="str">
            <v>m²</v>
          </cell>
          <cell r="E1700">
            <v>28.81</v>
          </cell>
          <cell r="F1700">
            <v>21.06</v>
          </cell>
          <cell r="G1700">
            <v>49.87</v>
          </cell>
        </row>
        <row r="1701">
          <cell r="A1701" t="str">
            <v>32.17</v>
          </cell>
          <cell r="B1701" t="str">
            <v>Impermeabilização rígida</v>
          </cell>
        </row>
        <row r="1702">
          <cell r="A1702" t="str">
            <v>32.17.010</v>
          </cell>
          <cell r="C1702" t="str">
            <v>Impermeabilização em argamassa impermeável com aditivo hidrófugo</v>
          </cell>
          <cell r="D1702" t="str">
            <v>m³</v>
          </cell>
          <cell r="E1702">
            <v>341.61</v>
          </cell>
          <cell r="F1702">
            <v>278.38</v>
          </cell>
          <cell r="G1702">
            <v>619.99</v>
          </cell>
        </row>
        <row r="1703">
          <cell r="A1703" t="str">
            <v>32.17.012</v>
          </cell>
          <cell r="C1703" t="str">
            <v>Impermeabilização em argamassa de concreto não estrutural com aditivo hidrófugo</v>
          </cell>
          <cell r="D1703" t="str">
            <v>m³</v>
          </cell>
          <cell r="E1703">
            <v>388.33</v>
          </cell>
          <cell r="F1703">
            <v>0</v>
          </cell>
          <cell r="G1703">
            <v>388.33</v>
          </cell>
        </row>
        <row r="1704">
          <cell r="A1704" t="str">
            <v>32.17.030</v>
          </cell>
          <cell r="C1704" t="str">
            <v>Impermeabilização em argamassa polimérica para umidade e água de percolação</v>
          </cell>
          <cell r="D1704" t="str">
            <v>m²</v>
          </cell>
          <cell r="E1704">
            <v>3.98</v>
          </cell>
          <cell r="F1704">
            <v>6.79</v>
          </cell>
          <cell r="G1704">
            <v>10.77</v>
          </cell>
        </row>
        <row r="1705">
          <cell r="A1705" t="str">
            <v>32.17.040</v>
          </cell>
          <cell r="C1705" t="str">
            <v>Impermeabilização em argamassa polimérica com reforço em tela poliéster para pressão hidrostática positiva</v>
          </cell>
          <cell r="D1705" t="str">
            <v>m²</v>
          </cell>
          <cell r="E1705">
            <v>10.199999999999999</v>
          </cell>
          <cell r="F1705">
            <v>13.57</v>
          </cell>
          <cell r="G1705">
            <v>23.77</v>
          </cell>
        </row>
        <row r="1706">
          <cell r="A1706" t="str">
            <v>32.17.070</v>
          </cell>
          <cell r="C1706" t="str">
            <v>Impermeabilização anticorrosiva em membrana epoxídica com alcatrão de hulha, sobre massa</v>
          </cell>
          <cell r="D1706" t="str">
            <v>m²</v>
          </cell>
          <cell r="E1706">
            <v>23.83</v>
          </cell>
          <cell r="F1706">
            <v>6.79</v>
          </cell>
          <cell r="G1706">
            <v>30.62</v>
          </cell>
        </row>
        <row r="1707">
          <cell r="A1707" t="str">
            <v>32.20</v>
          </cell>
          <cell r="B1707" t="str">
            <v>Reparos, conservações e complementos - GRUPO 32</v>
          </cell>
        </row>
        <row r="1708">
          <cell r="A1708" t="str">
            <v>32.20.010</v>
          </cell>
          <cell r="C1708" t="str">
            <v>Recolocação de argila expandida</v>
          </cell>
          <cell r="D1708" t="str">
            <v>m³</v>
          </cell>
          <cell r="E1708">
            <v>0</v>
          </cell>
          <cell r="F1708">
            <v>64.36</v>
          </cell>
          <cell r="G1708">
            <v>64.36</v>
          </cell>
        </row>
        <row r="1709">
          <cell r="A1709" t="str">
            <v>32.20.020</v>
          </cell>
          <cell r="C1709" t="str">
            <v>Aplicação de papel Kraft</v>
          </cell>
          <cell r="D1709" t="str">
            <v>m²</v>
          </cell>
          <cell r="E1709">
            <v>3.07</v>
          </cell>
          <cell r="F1709">
            <v>3.22</v>
          </cell>
          <cell r="G1709">
            <v>6.29</v>
          </cell>
        </row>
        <row r="1710">
          <cell r="A1710" t="str">
            <v>32.20.050</v>
          </cell>
          <cell r="C1710" t="str">
            <v>Tela em polietileno, malha hexagonal de 1/2´, para armadura de argamassa</v>
          </cell>
          <cell r="D1710" t="str">
            <v>m²</v>
          </cell>
          <cell r="E1710">
            <v>2</v>
          </cell>
          <cell r="F1710">
            <v>3.22</v>
          </cell>
          <cell r="G1710">
            <v>5.22</v>
          </cell>
        </row>
        <row r="1711">
          <cell r="A1711" t="str">
            <v>32.20.060</v>
          </cell>
          <cell r="C1711" t="str">
            <v>Tela galvanizada fio 24 BWG, malha hexagonal de 1/2´, para armadura de argamassa</v>
          </cell>
          <cell r="D1711" t="str">
            <v>m²</v>
          </cell>
          <cell r="E1711">
            <v>8.33</v>
          </cell>
          <cell r="F1711">
            <v>3.22</v>
          </cell>
          <cell r="G1711">
            <v>11.55</v>
          </cell>
        </row>
        <row r="1712">
          <cell r="A1712" t="str">
            <v>33</v>
          </cell>
          <cell r="B1712" t="str">
            <v>PINTURA</v>
          </cell>
        </row>
        <row r="1713">
          <cell r="A1713" t="str">
            <v>33.01</v>
          </cell>
          <cell r="B1713" t="str">
            <v>Preparo de base</v>
          </cell>
        </row>
        <row r="1714">
          <cell r="A1714" t="str">
            <v>33.01.040</v>
          </cell>
          <cell r="C1714" t="str">
            <v>Estucamento e lixamento de concreto deteriorado</v>
          </cell>
          <cell r="D1714" t="str">
            <v>m²</v>
          </cell>
          <cell r="E1714">
            <v>5.61</v>
          </cell>
          <cell r="F1714">
            <v>27.63</v>
          </cell>
          <cell r="G1714">
            <v>33.24</v>
          </cell>
        </row>
        <row r="1715">
          <cell r="A1715" t="str">
            <v>33.01.050</v>
          </cell>
          <cell r="C1715" t="str">
            <v>Estucamento e lixamento de concreto</v>
          </cell>
          <cell r="D1715" t="str">
            <v>m²</v>
          </cell>
          <cell r="E1715">
            <v>3.34</v>
          </cell>
          <cell r="F1715">
            <v>27.63</v>
          </cell>
          <cell r="G1715">
            <v>30.97</v>
          </cell>
        </row>
        <row r="1716">
          <cell r="A1716" t="str">
            <v>33.01.060</v>
          </cell>
          <cell r="C1716" t="str">
            <v>Imunizante para madeira</v>
          </cell>
          <cell r="D1716" t="str">
            <v>m²</v>
          </cell>
          <cell r="E1716">
            <v>3.99</v>
          </cell>
          <cell r="F1716">
            <v>6.05</v>
          </cell>
          <cell r="G1716">
            <v>10.039999999999999</v>
          </cell>
        </row>
        <row r="1717">
          <cell r="A1717" t="str">
            <v>33.01.280</v>
          </cell>
          <cell r="C1717" t="str">
            <v>Reparo de trincas rasas até 5 mm de largura, na massa</v>
          </cell>
          <cell r="D1717" t="str">
            <v>m</v>
          </cell>
          <cell r="E1717">
            <v>19.309999999999999</v>
          </cell>
          <cell r="F1717">
            <v>18.14</v>
          </cell>
          <cell r="G1717">
            <v>37.450000000000003</v>
          </cell>
        </row>
        <row r="1718">
          <cell r="A1718" t="str">
            <v>33.01.350</v>
          </cell>
          <cell r="C1718" t="str">
            <v>Preparo de base para superfície metálica com fundo antioxidante</v>
          </cell>
          <cell r="D1718" t="str">
            <v>m²</v>
          </cell>
          <cell r="E1718">
            <v>5.49</v>
          </cell>
          <cell r="F1718">
            <v>6.77</v>
          </cell>
          <cell r="G1718">
            <v>12.26</v>
          </cell>
        </row>
        <row r="1719">
          <cell r="A1719" t="str">
            <v>33.02</v>
          </cell>
          <cell r="B1719" t="str">
            <v>Massa corrida</v>
          </cell>
        </row>
        <row r="1720">
          <cell r="A1720" t="str">
            <v>33.02.060</v>
          </cell>
          <cell r="C1720" t="str">
            <v>Massa corrida a base de PVA</v>
          </cell>
          <cell r="D1720" t="str">
            <v>m²</v>
          </cell>
          <cell r="E1720">
            <v>2.17</v>
          </cell>
          <cell r="F1720">
            <v>8.8699999999999992</v>
          </cell>
          <cell r="G1720">
            <v>11.04</v>
          </cell>
        </row>
        <row r="1721">
          <cell r="A1721" t="str">
            <v>33.02.080</v>
          </cell>
          <cell r="C1721" t="str">
            <v>Massa corrida à base de resina acrílica</v>
          </cell>
          <cell r="D1721" t="str">
            <v>m²</v>
          </cell>
          <cell r="E1721">
            <v>3.52</v>
          </cell>
          <cell r="F1721">
            <v>8.8699999999999992</v>
          </cell>
          <cell r="G1721">
            <v>12.39</v>
          </cell>
        </row>
        <row r="1722">
          <cell r="A1722" t="str">
            <v>33.03</v>
          </cell>
          <cell r="B1722" t="str">
            <v>Pintura em superfícies de concreto / massa / gesso / pedras</v>
          </cell>
        </row>
        <row r="1723">
          <cell r="A1723" t="str">
            <v>33.03.220</v>
          </cell>
          <cell r="C1723" t="str">
            <v>Tinta látex em elemento vazado</v>
          </cell>
          <cell r="D1723" t="str">
            <v>m²</v>
          </cell>
          <cell r="E1723">
            <v>4.22</v>
          </cell>
          <cell r="F1723">
            <v>19.149999999999999</v>
          </cell>
          <cell r="G1723">
            <v>23.37</v>
          </cell>
        </row>
        <row r="1724">
          <cell r="A1724" t="str">
            <v>33.03.350</v>
          </cell>
          <cell r="C1724" t="str">
            <v>Pintura especial em esmalte para lousa cor verde</v>
          </cell>
          <cell r="D1724" t="str">
            <v>m²</v>
          </cell>
          <cell r="E1724">
            <v>5.61</v>
          </cell>
          <cell r="F1724">
            <v>16.32</v>
          </cell>
          <cell r="G1724">
            <v>21.93</v>
          </cell>
        </row>
        <row r="1725">
          <cell r="A1725" t="str">
            <v>33.03.740</v>
          </cell>
          <cell r="C1725" t="str">
            <v>Resina acrílica plastificante</v>
          </cell>
          <cell r="D1725" t="str">
            <v>m²</v>
          </cell>
          <cell r="E1725">
            <v>11.43</v>
          </cell>
          <cell r="F1725">
            <v>9.07</v>
          </cell>
          <cell r="G1725">
            <v>20.5</v>
          </cell>
        </row>
        <row r="1726">
          <cell r="A1726" t="str">
            <v>33.03.750</v>
          </cell>
          <cell r="C1726" t="str">
            <v>Verniz acrílico</v>
          </cell>
          <cell r="D1726" t="str">
            <v>m²</v>
          </cell>
          <cell r="E1726">
            <v>10.18</v>
          </cell>
          <cell r="F1726">
            <v>15.52</v>
          </cell>
          <cell r="G1726">
            <v>25.7</v>
          </cell>
        </row>
        <row r="1727">
          <cell r="A1727" t="str">
            <v>33.03.760</v>
          </cell>
          <cell r="C1727" t="str">
            <v>Hidrorepelente incolor para fachada à base de silano-siloxano oligomérico disperso em água</v>
          </cell>
          <cell r="D1727" t="str">
            <v>m²</v>
          </cell>
          <cell r="E1727">
            <v>5.92</v>
          </cell>
          <cell r="F1727">
            <v>11.3</v>
          </cell>
          <cell r="G1727">
            <v>17.22</v>
          </cell>
        </row>
        <row r="1728">
          <cell r="A1728" t="str">
            <v>33.03.770</v>
          </cell>
          <cell r="C1728" t="str">
            <v>Hidrorepelente incolor para fachada à base de silano-siloxano oligomérico disperso em solvente</v>
          </cell>
          <cell r="D1728" t="str">
            <v>m²</v>
          </cell>
          <cell r="E1728">
            <v>22.4</v>
          </cell>
          <cell r="F1728">
            <v>11.3</v>
          </cell>
          <cell r="G1728">
            <v>33.700000000000003</v>
          </cell>
        </row>
        <row r="1729">
          <cell r="A1729" t="str">
            <v>33.03.780</v>
          </cell>
          <cell r="C1729" t="str">
            <v>Verniz de proteção antipichação</v>
          </cell>
          <cell r="D1729" t="str">
            <v>m²</v>
          </cell>
          <cell r="E1729">
            <v>16.149999999999999</v>
          </cell>
          <cell r="F1729">
            <v>15.52</v>
          </cell>
          <cell r="G1729">
            <v>31.67</v>
          </cell>
        </row>
        <row r="1730">
          <cell r="A1730" t="str">
            <v>33.05</v>
          </cell>
          <cell r="B1730" t="str">
            <v>Pintura em superfícies de madeira</v>
          </cell>
        </row>
        <row r="1731">
          <cell r="A1731" t="str">
            <v>33.05.010</v>
          </cell>
          <cell r="C1731" t="str">
            <v>Verniz fungicida para madeira</v>
          </cell>
          <cell r="D1731" t="str">
            <v>m²</v>
          </cell>
          <cell r="E1731">
            <v>5.32</v>
          </cell>
          <cell r="F1731">
            <v>11.3</v>
          </cell>
          <cell r="G1731">
            <v>16.62</v>
          </cell>
        </row>
        <row r="1732">
          <cell r="A1732" t="str">
            <v>33.05.120</v>
          </cell>
          <cell r="C1732" t="str">
            <v>Esmalte em rodapés, baguetes ou molduras de madeira</v>
          </cell>
          <cell r="D1732" t="str">
            <v>m</v>
          </cell>
          <cell r="E1732">
            <v>2.1</v>
          </cell>
          <cell r="F1732">
            <v>2.0099999999999998</v>
          </cell>
          <cell r="G1732">
            <v>4.1100000000000003</v>
          </cell>
        </row>
        <row r="1733">
          <cell r="A1733" t="str">
            <v>33.05.330</v>
          </cell>
          <cell r="C1733" t="str">
            <v>Verniz em superfície de madeira</v>
          </cell>
          <cell r="D1733" t="str">
            <v>m²</v>
          </cell>
          <cell r="E1733">
            <v>7.25</v>
          </cell>
          <cell r="F1733">
            <v>12.91</v>
          </cell>
          <cell r="G1733">
            <v>20.16</v>
          </cell>
        </row>
        <row r="1734">
          <cell r="A1734" t="str">
            <v>33.05.360</v>
          </cell>
          <cell r="C1734" t="str">
            <v>Verniz em rodapés, baguetes ou molduras de madeira</v>
          </cell>
          <cell r="D1734" t="str">
            <v>m</v>
          </cell>
          <cell r="E1734">
            <v>1.91</v>
          </cell>
          <cell r="F1734">
            <v>1.62</v>
          </cell>
          <cell r="G1734">
            <v>3.53</v>
          </cell>
        </row>
        <row r="1735">
          <cell r="A1735" t="str">
            <v>33.06</v>
          </cell>
          <cell r="B1735" t="str">
            <v>Pintura em pisos</v>
          </cell>
        </row>
        <row r="1736">
          <cell r="A1736" t="str">
            <v>33.06.020</v>
          </cell>
          <cell r="C1736" t="str">
            <v>Acrílico para quadras e pisos cimentados</v>
          </cell>
          <cell r="D1736" t="str">
            <v>m²</v>
          </cell>
          <cell r="E1736">
            <v>2.9</v>
          </cell>
          <cell r="F1736">
            <v>15.52</v>
          </cell>
          <cell r="G1736">
            <v>18.420000000000002</v>
          </cell>
        </row>
        <row r="1737">
          <cell r="A1737" t="str">
            <v>33.07</v>
          </cell>
          <cell r="B1737" t="str">
            <v>Pintura em estruturas metálicas</v>
          </cell>
        </row>
        <row r="1738">
          <cell r="A1738" t="str">
            <v>33.07.102</v>
          </cell>
          <cell r="C1738" t="str">
            <v>Esmalte a base de água em estrutura metálica</v>
          </cell>
          <cell r="D1738" t="str">
            <v>m²</v>
          </cell>
          <cell r="E1738">
            <v>7.77</v>
          </cell>
          <cell r="F1738">
            <v>29.01</v>
          </cell>
          <cell r="G1738">
            <v>36.78</v>
          </cell>
        </row>
        <row r="1739">
          <cell r="A1739" t="str">
            <v>33.07.130</v>
          </cell>
          <cell r="C1739" t="str">
            <v>Pintura epóxi bicomponente em estruturas metálicas</v>
          </cell>
          <cell r="D1739" t="str">
            <v>kg</v>
          </cell>
          <cell r="E1739">
            <v>3.44</v>
          </cell>
          <cell r="F1739">
            <v>0</v>
          </cell>
          <cell r="G1739">
            <v>3.44</v>
          </cell>
        </row>
        <row r="1740">
          <cell r="A1740" t="str">
            <v>33.07.140</v>
          </cell>
          <cell r="C1740" t="str">
            <v>Pintura com esmalte alquídico em estrutura metálica</v>
          </cell>
          <cell r="D1740" t="str">
            <v>kg</v>
          </cell>
          <cell r="E1740">
            <v>2.57</v>
          </cell>
          <cell r="F1740">
            <v>0</v>
          </cell>
          <cell r="G1740">
            <v>2.57</v>
          </cell>
        </row>
        <row r="1741">
          <cell r="A1741" t="str">
            <v>33.07.303</v>
          </cell>
          <cell r="C1741" t="str">
            <v>Proteção passiva contra incêndio com tinta intumescente, com tempo requerido de resistência ao fogo TRRF = 60 min - aplicação em estrutura metálica</v>
          </cell>
          <cell r="D1741" t="str">
            <v>m²</v>
          </cell>
          <cell r="E1741">
            <v>69.13</v>
          </cell>
          <cell r="F1741">
            <v>148.38999999999999</v>
          </cell>
          <cell r="G1741">
            <v>217.52</v>
          </cell>
        </row>
        <row r="1742">
          <cell r="A1742" t="str">
            <v>33.07.304</v>
          </cell>
          <cell r="C1742" t="str">
            <v>Proteção passiva contra incêndio com tinta intumescente, com tempo requerido de resistência ao fogo TRRF = 120 min - aplicação em estrutura metálica</v>
          </cell>
          <cell r="D1742" t="str">
            <v>m²</v>
          </cell>
          <cell r="E1742">
            <v>306.73</v>
          </cell>
          <cell r="F1742">
            <v>171.95</v>
          </cell>
          <cell r="G1742">
            <v>478.68</v>
          </cell>
        </row>
        <row r="1743">
          <cell r="A1743" t="str">
            <v>33.09</v>
          </cell>
          <cell r="B1743" t="str">
            <v>Pintura de sinalização</v>
          </cell>
        </row>
        <row r="1744">
          <cell r="A1744" t="str">
            <v>33.09.020</v>
          </cell>
          <cell r="C1744" t="str">
            <v>Borracha clorada para faixas demarcatórias</v>
          </cell>
          <cell r="D1744" t="str">
            <v>m</v>
          </cell>
          <cell r="E1744">
            <v>1.18</v>
          </cell>
          <cell r="F1744">
            <v>1.17</v>
          </cell>
          <cell r="G1744">
            <v>2.35</v>
          </cell>
        </row>
        <row r="1745">
          <cell r="A1745" t="str">
            <v>33.09.021</v>
          </cell>
          <cell r="C1745" t="str">
            <v>Tinta acrílica para faixas demarcatórias</v>
          </cell>
          <cell r="D1745" t="str">
            <v>m</v>
          </cell>
          <cell r="E1745">
            <v>0.7</v>
          </cell>
          <cell r="F1745">
            <v>2.33</v>
          </cell>
          <cell r="G1745">
            <v>3.03</v>
          </cell>
        </row>
        <row r="1746">
          <cell r="A1746" t="str">
            <v>33.10</v>
          </cell>
          <cell r="B1746" t="str">
            <v>Pintura em superfície de concreto/massa/gesso/pedras, inclusive preparo</v>
          </cell>
        </row>
        <row r="1747">
          <cell r="A1747" t="str">
            <v>33.10.010</v>
          </cell>
          <cell r="C1747" t="str">
            <v>Tinta látex antimofo em massa, inclusive preparo</v>
          </cell>
          <cell r="D1747" t="str">
            <v>m²</v>
          </cell>
          <cell r="E1747">
            <v>5.03</v>
          </cell>
          <cell r="F1747">
            <v>15.52</v>
          </cell>
          <cell r="G1747">
            <v>20.55</v>
          </cell>
        </row>
        <row r="1748">
          <cell r="A1748" t="str">
            <v>33.10.020</v>
          </cell>
          <cell r="C1748" t="str">
            <v>Tinta látex em massa, inclusive preparo</v>
          </cell>
          <cell r="D1748" t="str">
            <v>m²</v>
          </cell>
          <cell r="E1748">
            <v>6.42</v>
          </cell>
          <cell r="F1748">
            <v>15.52</v>
          </cell>
          <cell r="G1748">
            <v>21.94</v>
          </cell>
        </row>
        <row r="1749">
          <cell r="A1749" t="str">
            <v>33.10.030</v>
          </cell>
          <cell r="C1749" t="str">
            <v>Tinta acrílica antimofo em massa, inclusive preparo</v>
          </cell>
          <cell r="D1749" t="str">
            <v>m²</v>
          </cell>
          <cell r="E1749">
            <v>7.37</v>
          </cell>
          <cell r="F1749">
            <v>15.52</v>
          </cell>
          <cell r="G1749">
            <v>22.89</v>
          </cell>
        </row>
        <row r="1750">
          <cell r="A1750" t="str">
            <v>33.10.041</v>
          </cell>
          <cell r="C1750" t="str">
            <v>Esmalte à base de água em massa, inclusive preparo</v>
          </cell>
          <cell r="D1750" t="str">
            <v>m²</v>
          </cell>
          <cell r="E1750">
            <v>9.4</v>
          </cell>
          <cell r="F1750">
            <v>15.52</v>
          </cell>
          <cell r="G1750">
            <v>24.92</v>
          </cell>
        </row>
        <row r="1751">
          <cell r="A1751" t="str">
            <v>33.10.050</v>
          </cell>
          <cell r="C1751" t="str">
            <v>Tinta acrílica em massa, inclusive preparo</v>
          </cell>
          <cell r="D1751" t="str">
            <v>m²</v>
          </cell>
          <cell r="E1751">
            <v>7.26</v>
          </cell>
          <cell r="F1751">
            <v>15.52</v>
          </cell>
          <cell r="G1751">
            <v>22.78</v>
          </cell>
        </row>
        <row r="1752">
          <cell r="A1752" t="str">
            <v>33.10.060</v>
          </cell>
          <cell r="C1752" t="str">
            <v>Epóxi em massa, inclusive preparo</v>
          </cell>
          <cell r="D1752" t="str">
            <v>m²</v>
          </cell>
          <cell r="E1752">
            <v>45.91</v>
          </cell>
          <cell r="F1752">
            <v>32.659999999999997</v>
          </cell>
          <cell r="G1752">
            <v>78.569999999999993</v>
          </cell>
        </row>
        <row r="1753">
          <cell r="A1753" t="str">
            <v>33.10.070</v>
          </cell>
          <cell r="C1753" t="str">
            <v>Borracha clorada em massa, inclusive preparo</v>
          </cell>
          <cell r="D1753" t="str">
            <v>m²</v>
          </cell>
          <cell r="E1753">
            <v>13.74</v>
          </cell>
          <cell r="F1753">
            <v>15.52</v>
          </cell>
          <cell r="G1753">
            <v>29.26</v>
          </cell>
        </row>
        <row r="1754">
          <cell r="A1754" t="str">
            <v>33.10.100</v>
          </cell>
          <cell r="C1754" t="str">
            <v>Textura acrílica para uso interno / externo, inclusive preparo</v>
          </cell>
          <cell r="D1754" t="str">
            <v>m²</v>
          </cell>
          <cell r="E1754">
            <v>10.029999999999999</v>
          </cell>
          <cell r="F1754">
            <v>21.75</v>
          </cell>
          <cell r="G1754">
            <v>31.78</v>
          </cell>
        </row>
        <row r="1755">
          <cell r="A1755" t="str">
            <v>33.10.120</v>
          </cell>
          <cell r="C1755" t="str">
            <v>Proteção passiva contra incêndio com tinta intumescente, tempo requerido de resistência ao fogo TRRF = 60 minutos - aplicação em painéis de gesso acartonado</v>
          </cell>
          <cell r="D1755" t="str">
            <v>m²</v>
          </cell>
          <cell r="E1755">
            <v>203</v>
          </cell>
          <cell r="F1755">
            <v>0</v>
          </cell>
          <cell r="G1755">
            <v>203</v>
          </cell>
        </row>
        <row r="1756">
          <cell r="A1756" t="str">
            <v>33.10.130</v>
          </cell>
          <cell r="C1756" t="str">
            <v>Proteção passiva contra incêndio com tinta intumescente, tempo requerido de resistência ao fogo TRRF = 120 minutos - aplicação em painéis de gesso acartonado</v>
          </cell>
          <cell r="D1756" t="str">
            <v>m²</v>
          </cell>
          <cell r="E1756">
            <v>402.5</v>
          </cell>
          <cell r="F1756">
            <v>0</v>
          </cell>
          <cell r="G1756">
            <v>402.5</v>
          </cell>
        </row>
        <row r="1757">
          <cell r="A1757" t="str">
            <v>33.11</v>
          </cell>
          <cell r="B1757" t="str">
            <v>Pintura em superfície metálica, inclusive preparo</v>
          </cell>
        </row>
        <row r="1758">
          <cell r="A1758" t="str">
            <v>33.11.050</v>
          </cell>
          <cell r="C1758" t="str">
            <v>Esmalte à base água em superfície metálica, inclusive preparo</v>
          </cell>
          <cell r="D1758" t="str">
            <v>m²</v>
          </cell>
          <cell r="E1758">
            <v>11.87</v>
          </cell>
          <cell r="F1758">
            <v>21.75</v>
          </cell>
          <cell r="G1758">
            <v>33.619999999999997</v>
          </cell>
        </row>
        <row r="1759">
          <cell r="A1759" t="str">
            <v>33.12</v>
          </cell>
          <cell r="B1759" t="str">
            <v>Pintura em superfície de madeira, inclusive preparo</v>
          </cell>
        </row>
        <row r="1760">
          <cell r="A1760" t="str">
            <v>33.12.011</v>
          </cell>
          <cell r="C1760" t="str">
            <v>Esmalte à base de água em madeira, inclusive preparo</v>
          </cell>
          <cell r="D1760" t="str">
            <v>m²</v>
          </cell>
          <cell r="E1760">
            <v>12.18</v>
          </cell>
          <cell r="F1760">
            <v>21.75</v>
          </cell>
          <cell r="G1760">
            <v>33.93</v>
          </cell>
        </row>
        <row r="1761">
          <cell r="A1761" t="str">
            <v>34</v>
          </cell>
          <cell r="B1761" t="str">
            <v>PAISAGISMO E FECHAMENTOS</v>
          </cell>
        </row>
        <row r="1762">
          <cell r="A1762" t="str">
            <v>34.01</v>
          </cell>
          <cell r="B1762" t="str">
            <v>Preparação de solo</v>
          </cell>
        </row>
        <row r="1763">
          <cell r="A1763" t="str">
            <v>34.01.010</v>
          </cell>
          <cell r="C1763" t="str">
            <v>Terra vegetal orgânica comum</v>
          </cell>
          <cell r="D1763" t="str">
            <v>m³</v>
          </cell>
          <cell r="E1763">
            <v>111.94</v>
          </cell>
          <cell r="F1763">
            <v>40.229999999999997</v>
          </cell>
          <cell r="G1763">
            <v>152.16999999999999</v>
          </cell>
        </row>
        <row r="1764">
          <cell r="A1764" t="str">
            <v>34.01.020</v>
          </cell>
          <cell r="C1764" t="str">
            <v>Limpeza e regularização de áreas para ajardinamento (jardins e canteiros)</v>
          </cell>
          <cell r="D1764" t="str">
            <v>m²</v>
          </cell>
          <cell r="E1764">
            <v>0</v>
          </cell>
          <cell r="F1764">
            <v>1.61</v>
          </cell>
          <cell r="G1764">
            <v>1.61</v>
          </cell>
        </row>
        <row r="1765">
          <cell r="A1765" t="str">
            <v>34.02</v>
          </cell>
          <cell r="B1765" t="str">
            <v>Vegetação rasteira</v>
          </cell>
        </row>
        <row r="1766">
          <cell r="A1766" t="str">
            <v>34.02.020</v>
          </cell>
          <cell r="C1766" t="str">
            <v>Plantio de grama batatais em placas (praças e áreas abertas)</v>
          </cell>
          <cell r="D1766" t="str">
            <v>m²</v>
          </cell>
          <cell r="E1766">
            <v>6.1</v>
          </cell>
          <cell r="F1766">
            <v>2.71</v>
          </cell>
          <cell r="G1766">
            <v>8.81</v>
          </cell>
        </row>
        <row r="1767">
          <cell r="A1767" t="str">
            <v>34.02.040</v>
          </cell>
          <cell r="C1767" t="str">
            <v>Plantio de grama batatais em placas (jardins e canteiros)</v>
          </cell>
          <cell r="D1767" t="str">
            <v>m²</v>
          </cell>
          <cell r="E1767">
            <v>5.58</v>
          </cell>
          <cell r="F1767">
            <v>4.07</v>
          </cell>
          <cell r="G1767">
            <v>9.65</v>
          </cell>
        </row>
        <row r="1768">
          <cell r="A1768" t="str">
            <v>34.02.070</v>
          </cell>
          <cell r="C1768" t="str">
            <v>Forração com Lírio Amarelo, mínimo 18 mudas / m² - h= 0,50 m</v>
          </cell>
          <cell r="D1768" t="str">
            <v>m²</v>
          </cell>
          <cell r="E1768">
            <v>39.42</v>
          </cell>
          <cell r="F1768">
            <v>5.18</v>
          </cell>
          <cell r="G1768">
            <v>44.6</v>
          </cell>
        </row>
        <row r="1769">
          <cell r="A1769" t="str">
            <v>34.02.080</v>
          </cell>
          <cell r="C1769" t="str">
            <v>Plantio de grama São Carlos em placas (jardins e canteiros)</v>
          </cell>
          <cell r="D1769" t="str">
            <v>m²</v>
          </cell>
          <cell r="E1769">
            <v>9.0500000000000007</v>
          </cell>
          <cell r="F1769">
            <v>4.07</v>
          </cell>
          <cell r="G1769">
            <v>13.12</v>
          </cell>
        </row>
        <row r="1770">
          <cell r="A1770" t="str">
            <v>34.02.090</v>
          </cell>
          <cell r="C1770" t="str">
            <v>Forração com Hera Inglesa, mínimo 18 mudas / m² - h= 0,15 m</v>
          </cell>
          <cell r="D1770" t="str">
            <v>m²</v>
          </cell>
          <cell r="E1770">
            <v>31.5</v>
          </cell>
          <cell r="F1770">
            <v>5.18</v>
          </cell>
          <cell r="G1770">
            <v>36.68</v>
          </cell>
        </row>
        <row r="1771">
          <cell r="A1771" t="str">
            <v>34.02.100</v>
          </cell>
          <cell r="C1771" t="str">
            <v>Plantio de grama esmeralda em placas (jardins e canteiros)</v>
          </cell>
          <cell r="D1771" t="str">
            <v>m²</v>
          </cell>
          <cell r="E1771">
            <v>5.9</v>
          </cell>
          <cell r="F1771">
            <v>4.07</v>
          </cell>
          <cell r="G1771">
            <v>9.9700000000000006</v>
          </cell>
        </row>
        <row r="1772">
          <cell r="A1772" t="str">
            <v>34.02.110</v>
          </cell>
          <cell r="C1772" t="str">
            <v>Forração com clorofito, mínimo de 20 mudas / m² - h= 0,15 m</v>
          </cell>
          <cell r="D1772" t="str">
            <v>m²</v>
          </cell>
          <cell r="E1772">
            <v>33.340000000000003</v>
          </cell>
          <cell r="F1772">
            <v>5.18</v>
          </cell>
          <cell r="G1772">
            <v>38.520000000000003</v>
          </cell>
        </row>
        <row r="1773">
          <cell r="A1773" t="str">
            <v>34.02.400</v>
          </cell>
          <cell r="C1773" t="str">
            <v>Plantio de grama pelo processo hidrossemeadura</v>
          </cell>
          <cell r="D1773" t="str">
            <v>m²</v>
          </cell>
          <cell r="E1773">
            <v>5.84</v>
          </cell>
          <cell r="F1773">
            <v>0</v>
          </cell>
          <cell r="G1773">
            <v>5.84</v>
          </cell>
        </row>
        <row r="1774">
          <cell r="A1774" t="str">
            <v>34.03</v>
          </cell>
          <cell r="B1774" t="str">
            <v>Vegetação arbustiva</v>
          </cell>
        </row>
        <row r="1775">
          <cell r="A1775" t="str">
            <v>34.03.020</v>
          </cell>
          <cell r="C1775" t="str">
            <v>Arbusto Azaléa - h= 0,60 a 0,80 m</v>
          </cell>
          <cell r="D1775" t="str">
            <v>un</v>
          </cell>
          <cell r="E1775">
            <v>33.31</v>
          </cell>
          <cell r="F1775">
            <v>2.98</v>
          </cell>
          <cell r="G1775">
            <v>36.29</v>
          </cell>
        </row>
        <row r="1776">
          <cell r="A1776" t="str">
            <v>34.03.120</v>
          </cell>
          <cell r="C1776" t="str">
            <v>Arbusto Moréia - h= 0,50 m</v>
          </cell>
          <cell r="D1776" t="str">
            <v>un</v>
          </cell>
          <cell r="E1776">
            <v>25.09</v>
          </cell>
          <cell r="F1776">
            <v>2.98</v>
          </cell>
          <cell r="G1776">
            <v>28.07</v>
          </cell>
        </row>
        <row r="1777">
          <cell r="A1777" t="str">
            <v>34.03.130</v>
          </cell>
          <cell r="C1777" t="str">
            <v>Arbusto Alamanda - h= 0,60 a 0,80 m</v>
          </cell>
          <cell r="D1777" t="str">
            <v>un</v>
          </cell>
          <cell r="E1777">
            <v>24.36</v>
          </cell>
          <cell r="F1777">
            <v>2.98</v>
          </cell>
          <cell r="G1777">
            <v>27.34</v>
          </cell>
        </row>
        <row r="1778">
          <cell r="A1778" t="str">
            <v>34.03.150</v>
          </cell>
          <cell r="C1778" t="str">
            <v>Arbusto Curcúligo - h= 0,60 a 0,80 m</v>
          </cell>
          <cell r="D1778" t="str">
            <v>un</v>
          </cell>
          <cell r="E1778">
            <v>31.14</v>
          </cell>
          <cell r="F1778">
            <v>2.98</v>
          </cell>
          <cell r="G1778">
            <v>34.119999999999997</v>
          </cell>
        </row>
        <row r="1779">
          <cell r="A1779" t="str">
            <v>34.04</v>
          </cell>
          <cell r="B1779" t="str">
            <v>Árvores</v>
          </cell>
        </row>
        <row r="1780">
          <cell r="A1780" t="str">
            <v>34.04.050</v>
          </cell>
          <cell r="C1780" t="str">
            <v>Árvore ornamental tipo Pata de Vaca - h= 2,00 m</v>
          </cell>
          <cell r="D1780" t="str">
            <v>un</v>
          </cell>
          <cell r="E1780">
            <v>60.18</v>
          </cell>
          <cell r="F1780">
            <v>25.88</v>
          </cell>
          <cell r="G1780">
            <v>86.06</v>
          </cell>
        </row>
        <row r="1781">
          <cell r="A1781" t="str">
            <v>34.04.130</v>
          </cell>
          <cell r="C1781" t="str">
            <v>Árvore ornamental tipo Ipê Amarelo - h= 2,00 m</v>
          </cell>
          <cell r="D1781" t="str">
            <v>un</v>
          </cell>
          <cell r="E1781">
            <v>63.44</v>
          </cell>
          <cell r="F1781">
            <v>25.88</v>
          </cell>
          <cell r="G1781">
            <v>89.32</v>
          </cell>
        </row>
        <row r="1782">
          <cell r="A1782" t="str">
            <v>34.04.160</v>
          </cell>
          <cell r="C1782" t="str">
            <v>Árvore ornamental tipo Areca Bambu - h= 2,00 m</v>
          </cell>
          <cell r="D1782" t="str">
            <v>un</v>
          </cell>
          <cell r="E1782">
            <v>76.56</v>
          </cell>
          <cell r="F1782">
            <v>25.88</v>
          </cell>
          <cell r="G1782">
            <v>102.44</v>
          </cell>
        </row>
        <row r="1783">
          <cell r="A1783" t="str">
            <v>34.04.164</v>
          </cell>
          <cell r="C1783" t="str">
            <v>Árvore ornamental tipo Falso barbatimão - h = 2,00 m</v>
          </cell>
          <cell r="D1783" t="str">
            <v>un</v>
          </cell>
          <cell r="E1783">
            <v>141.12</v>
          </cell>
          <cell r="F1783">
            <v>2.91</v>
          </cell>
          <cell r="G1783">
            <v>144.03</v>
          </cell>
        </row>
        <row r="1784">
          <cell r="A1784" t="str">
            <v>34.04.166</v>
          </cell>
          <cell r="C1784" t="str">
            <v>Árvore ornamental tipo Aroeira salsa - h= 2,00 m</v>
          </cell>
          <cell r="D1784" t="str">
            <v>un</v>
          </cell>
          <cell r="E1784">
            <v>69.02</v>
          </cell>
          <cell r="F1784">
            <v>2.91</v>
          </cell>
          <cell r="G1784">
            <v>71.930000000000007</v>
          </cell>
        </row>
        <row r="1785">
          <cell r="A1785" t="str">
            <v>34.04.280</v>
          </cell>
          <cell r="C1785" t="str">
            <v>Árvore ornamental tipo Manacá-da-serra</v>
          </cell>
          <cell r="D1785" t="str">
            <v>un</v>
          </cell>
          <cell r="E1785">
            <v>82.05</v>
          </cell>
          <cell r="F1785">
            <v>25.88</v>
          </cell>
          <cell r="G1785">
            <v>107.93</v>
          </cell>
        </row>
        <row r="1786">
          <cell r="A1786" t="str">
            <v>34.04.360</v>
          </cell>
          <cell r="C1786" t="str">
            <v>Árvore ornamental tipo coqueiro Jerivá - h= 4,00 m</v>
          </cell>
          <cell r="D1786" t="str">
            <v>un</v>
          </cell>
          <cell r="E1786">
            <v>198.04</v>
          </cell>
          <cell r="F1786">
            <v>25.88</v>
          </cell>
          <cell r="G1786">
            <v>223.92</v>
          </cell>
        </row>
        <row r="1787">
          <cell r="A1787" t="str">
            <v>34.04.370</v>
          </cell>
          <cell r="C1787" t="str">
            <v>Árvore ornamental tipo Quaresmeira (Tibouchina granulosa) - h= 1,50 / 2,00 m</v>
          </cell>
          <cell r="D1787" t="str">
            <v>un</v>
          </cell>
          <cell r="E1787">
            <v>40.64</v>
          </cell>
          <cell r="F1787">
            <v>25.88</v>
          </cell>
          <cell r="G1787">
            <v>66.52</v>
          </cell>
        </row>
        <row r="1788">
          <cell r="A1788" t="str">
            <v>34.05</v>
          </cell>
          <cell r="B1788" t="str">
            <v>Cercas e fechamentos</v>
          </cell>
        </row>
        <row r="1789">
          <cell r="A1789" t="str">
            <v>34.05.020</v>
          </cell>
          <cell r="C1789" t="str">
            <v>Cerca em arame farpado com mourões de concreto</v>
          </cell>
          <cell r="D1789" t="str">
            <v>m</v>
          </cell>
          <cell r="E1789">
            <v>19.670000000000002</v>
          </cell>
          <cell r="F1789">
            <v>25.88</v>
          </cell>
          <cell r="G1789">
            <v>45.55</v>
          </cell>
        </row>
        <row r="1790">
          <cell r="A1790" t="str">
            <v>34.05.030</v>
          </cell>
          <cell r="C1790" t="str">
            <v>Cerca em arame farpado com mourões de concreto, com ponta inclinada</v>
          </cell>
          <cell r="D1790" t="str">
            <v>m</v>
          </cell>
          <cell r="E1790">
            <v>27.19</v>
          </cell>
          <cell r="F1790">
            <v>25.88</v>
          </cell>
          <cell r="G1790">
            <v>53.07</v>
          </cell>
        </row>
        <row r="1791">
          <cell r="A1791" t="str">
            <v>34.05.032</v>
          </cell>
          <cell r="C1791" t="str">
            <v>Cerca em arame farpado com mourões de concreto, com ponta inclinada - 12 fiadas</v>
          </cell>
          <cell r="D1791" t="str">
            <v>m</v>
          </cell>
          <cell r="E1791">
            <v>30.55</v>
          </cell>
          <cell r="F1791">
            <v>25.88</v>
          </cell>
          <cell r="G1791">
            <v>56.43</v>
          </cell>
        </row>
        <row r="1792">
          <cell r="A1792" t="str">
            <v>34.05.050</v>
          </cell>
          <cell r="C1792" t="str">
            <v>Cerca em tela de aço galvanizado de 2´, montantes em mourões de concreto com ponta inclinada e arame farpado</v>
          </cell>
          <cell r="D1792" t="str">
            <v>m</v>
          </cell>
          <cell r="E1792">
            <v>102.89</v>
          </cell>
          <cell r="F1792">
            <v>41.51</v>
          </cell>
          <cell r="G1792">
            <v>144.4</v>
          </cell>
        </row>
        <row r="1793">
          <cell r="A1793" t="str">
            <v>34.05.080</v>
          </cell>
          <cell r="C1793" t="str">
            <v>Alambrado em tela de aço galvanizado de 2´, montantes metálicos e arame farpado, até 4,00 m de altura</v>
          </cell>
          <cell r="D1793" t="str">
            <v>m²</v>
          </cell>
          <cell r="E1793">
            <v>166.75</v>
          </cell>
          <cell r="F1793">
            <v>0</v>
          </cell>
          <cell r="G1793">
            <v>166.75</v>
          </cell>
        </row>
        <row r="1794">
          <cell r="A1794" t="str">
            <v>34.05.110</v>
          </cell>
          <cell r="C1794" t="str">
            <v>Alambrado em tela de aço galvanizado de 2´, montantes metálicos e arame farpado, acima de 4,00 m de altura</v>
          </cell>
          <cell r="D1794" t="str">
            <v>m²</v>
          </cell>
          <cell r="E1794">
            <v>155.88999999999999</v>
          </cell>
          <cell r="F1794">
            <v>0</v>
          </cell>
          <cell r="G1794">
            <v>155.88999999999999</v>
          </cell>
        </row>
        <row r="1795">
          <cell r="A1795" t="str">
            <v>34.05.120</v>
          </cell>
          <cell r="C1795" t="str">
            <v>Alambrado em tela de aço galvanizado de 1´, montantes metálicos e arame farpado</v>
          </cell>
          <cell r="D1795" t="str">
            <v>m²</v>
          </cell>
          <cell r="E1795">
            <v>143.85</v>
          </cell>
          <cell r="F1795">
            <v>0</v>
          </cell>
          <cell r="G1795">
            <v>143.85</v>
          </cell>
        </row>
        <row r="1796">
          <cell r="A1796" t="str">
            <v>34.05.170</v>
          </cell>
          <cell r="C1796" t="str">
            <v>Barreira de proteção perimetral em aço inoxidável AISI 430, dupla</v>
          </cell>
          <cell r="D1796" t="str">
            <v>m</v>
          </cell>
          <cell r="E1796">
            <v>31.21</v>
          </cell>
          <cell r="F1796">
            <v>0</v>
          </cell>
          <cell r="G1796">
            <v>31.21</v>
          </cell>
        </row>
        <row r="1797">
          <cell r="A1797" t="str">
            <v>34.05.210</v>
          </cell>
          <cell r="C1797" t="str">
            <v>Alambrado em tela de aço galvanizado de 2´, montantes metálicos com extremo superior duplo e arame farpado, acima de 4,00 m de altura</v>
          </cell>
          <cell r="D1797" t="str">
            <v>m²</v>
          </cell>
          <cell r="E1797">
            <v>150.78</v>
          </cell>
          <cell r="F1797">
            <v>0</v>
          </cell>
          <cell r="G1797">
            <v>150.78</v>
          </cell>
        </row>
        <row r="1798">
          <cell r="A1798" t="str">
            <v>34.05.260</v>
          </cell>
          <cell r="C1798" t="str">
            <v>Gradil em aço galvanizado eletrofundido, malha 65 x 132 mm e pintura eletrostática</v>
          </cell>
          <cell r="D1798" t="str">
            <v>m²</v>
          </cell>
          <cell r="E1798">
            <v>257.54000000000002</v>
          </cell>
          <cell r="F1798">
            <v>53.4</v>
          </cell>
          <cell r="G1798">
            <v>310.94</v>
          </cell>
        </row>
        <row r="1799">
          <cell r="A1799" t="str">
            <v>34.05.270</v>
          </cell>
          <cell r="C1799" t="str">
            <v>Alambrado em tela de aço galvanizado de 2´, montantes metálicos retos</v>
          </cell>
          <cell r="D1799" t="str">
            <v>m²</v>
          </cell>
          <cell r="E1799">
            <v>184.96</v>
          </cell>
          <cell r="F1799">
            <v>0</v>
          </cell>
          <cell r="G1799">
            <v>184.96</v>
          </cell>
        </row>
        <row r="1800">
          <cell r="A1800" t="str">
            <v>34.05.290</v>
          </cell>
          <cell r="C1800" t="str">
            <v>Portão de abrir em grade de aço galvanizado eletrofundida, malha 65 x 132 mm, e pintura eletrostática</v>
          </cell>
          <cell r="D1800" t="str">
            <v>m²</v>
          </cell>
          <cell r="E1800">
            <v>1367.59</v>
          </cell>
          <cell r="F1800">
            <v>79.73</v>
          </cell>
          <cell r="G1800">
            <v>1447.32</v>
          </cell>
        </row>
        <row r="1801">
          <cell r="A1801" t="str">
            <v>34.05.300</v>
          </cell>
          <cell r="C1801" t="str">
            <v>Portão de correr em grade de aço galvanizado eletrofundida, malha 65 x 132 mm, e pintura eletrostática</v>
          </cell>
          <cell r="D1801" t="str">
            <v>m²</v>
          </cell>
          <cell r="E1801">
            <v>913.43</v>
          </cell>
          <cell r="F1801">
            <v>79.73</v>
          </cell>
          <cell r="G1801">
            <v>993.16</v>
          </cell>
        </row>
        <row r="1802">
          <cell r="A1802" t="str">
            <v>34.05.310</v>
          </cell>
          <cell r="C1802" t="str">
            <v>Gradil de ferro perfilado, tipo parque</v>
          </cell>
          <cell r="D1802" t="str">
            <v>m²</v>
          </cell>
          <cell r="E1802">
            <v>308.18</v>
          </cell>
          <cell r="F1802">
            <v>31.32</v>
          </cell>
          <cell r="G1802">
            <v>339.5</v>
          </cell>
        </row>
        <row r="1803">
          <cell r="A1803" t="str">
            <v>34.05.320</v>
          </cell>
          <cell r="C1803" t="str">
            <v>Portão de ferro perfilado, tipo parque</v>
          </cell>
          <cell r="D1803" t="str">
            <v>m²</v>
          </cell>
          <cell r="E1803">
            <v>436.71</v>
          </cell>
          <cell r="F1803">
            <v>27.17</v>
          </cell>
          <cell r="G1803">
            <v>463.88</v>
          </cell>
        </row>
        <row r="1804">
          <cell r="A1804" t="str">
            <v>34.05.350</v>
          </cell>
          <cell r="C1804" t="str">
            <v>Portão de abrir em gradil eletrofundido, malha 5 x 15 cm</v>
          </cell>
          <cell r="D1804" t="str">
            <v>m²</v>
          </cell>
          <cell r="E1804">
            <v>1247.22</v>
          </cell>
          <cell r="F1804">
            <v>62.56</v>
          </cell>
          <cell r="G1804">
            <v>1309.78</v>
          </cell>
        </row>
        <row r="1805">
          <cell r="A1805" t="str">
            <v>34.05.360</v>
          </cell>
          <cell r="C1805" t="str">
            <v>Gradil tela eletrosoldado, malha de 5 x 15cm, galvanizado</v>
          </cell>
          <cell r="D1805" t="str">
            <v>m²</v>
          </cell>
          <cell r="E1805">
            <v>67.12</v>
          </cell>
          <cell r="F1805">
            <v>78.209999999999994</v>
          </cell>
          <cell r="G1805">
            <v>145.33000000000001</v>
          </cell>
        </row>
        <row r="1806">
          <cell r="A1806" t="str">
            <v>34.05.370</v>
          </cell>
          <cell r="C1806" t="str">
            <v>Fechamento de divisa - mourão com placas pré moldadas</v>
          </cell>
          <cell r="D1806" t="str">
            <v>m</v>
          </cell>
          <cell r="E1806">
            <v>103.36</v>
          </cell>
          <cell r="F1806">
            <v>41.81</v>
          </cell>
          <cell r="G1806">
            <v>145.16999999999999</v>
          </cell>
        </row>
        <row r="1807">
          <cell r="A1807" t="str">
            <v>34.13</v>
          </cell>
          <cell r="B1807" t="str">
            <v>Corte, recorte e remoção</v>
          </cell>
        </row>
        <row r="1808">
          <cell r="A1808" t="str">
            <v>34.13.011</v>
          </cell>
          <cell r="C1808" t="str">
            <v>Corte, recorte e remoção de árvore  inclusive as raízes - diâmetro (DAP)&gt;5cm&lt;15cm</v>
          </cell>
          <cell r="D1808" t="str">
            <v>un</v>
          </cell>
          <cell r="E1808">
            <v>113.69</v>
          </cell>
          <cell r="F1808">
            <v>125.58</v>
          </cell>
          <cell r="G1808">
            <v>239.27</v>
          </cell>
        </row>
        <row r="1809">
          <cell r="A1809" t="str">
            <v>34.13.021</v>
          </cell>
          <cell r="C1809" t="str">
            <v>Corte, recorte e remoção de árvore inclusive as raízes - diâmetro (DAP)&gt;15cm&lt;30cm</v>
          </cell>
          <cell r="D1809" t="str">
            <v>un</v>
          </cell>
          <cell r="E1809">
            <v>463.29</v>
          </cell>
          <cell r="F1809">
            <v>154.62</v>
          </cell>
          <cell r="G1809">
            <v>617.91</v>
          </cell>
        </row>
        <row r="1810">
          <cell r="A1810" t="str">
            <v>34.13.031</v>
          </cell>
          <cell r="C1810" t="str">
            <v>Corte, recorte e remoção de árvore inclusive as raízes - diâmetro (DAP)&gt;30cm&lt;45cm</v>
          </cell>
          <cell r="D1810" t="str">
            <v>un</v>
          </cell>
          <cell r="E1810">
            <v>1325.64</v>
          </cell>
          <cell r="F1810">
            <v>280.2</v>
          </cell>
          <cell r="G1810">
            <v>1605.84</v>
          </cell>
        </row>
        <row r="1811">
          <cell r="A1811" t="str">
            <v>34.13.041</v>
          </cell>
          <cell r="C1811" t="str">
            <v>Corte, recorte e remoção de árvore inclusive as raízes - diâmetro (DAP)&gt;45cm&lt;60cm</v>
          </cell>
          <cell r="D1811" t="str">
            <v>un</v>
          </cell>
          <cell r="E1811">
            <v>1783.85</v>
          </cell>
          <cell r="F1811">
            <v>759.76</v>
          </cell>
          <cell r="G1811">
            <v>2543.61</v>
          </cell>
        </row>
        <row r="1812">
          <cell r="A1812" t="str">
            <v>34.13.051</v>
          </cell>
          <cell r="C1812" t="str">
            <v>Corte, recorte e remoção de árvore inclusive as raízes - diâmetro (DAP)&gt;60cm&lt;100cm</v>
          </cell>
          <cell r="D1812" t="str">
            <v>un</v>
          </cell>
          <cell r="E1812">
            <v>3468.44</v>
          </cell>
          <cell r="F1812">
            <v>1519.52</v>
          </cell>
          <cell r="G1812">
            <v>4987.96</v>
          </cell>
        </row>
        <row r="1813">
          <cell r="A1813" t="str">
            <v>34.13.060</v>
          </cell>
          <cell r="C1813" t="str">
            <v>Corte, recorte e remoção de árvore inclusive as raízes - diâmetro (DAP) acima de 100 cm</v>
          </cell>
          <cell r="D1813" t="str">
            <v>un</v>
          </cell>
          <cell r="E1813">
            <v>5096.79</v>
          </cell>
          <cell r="F1813">
            <v>1764.4</v>
          </cell>
          <cell r="G1813">
            <v>6861.19</v>
          </cell>
        </row>
        <row r="1814">
          <cell r="A1814" t="str">
            <v>34.20</v>
          </cell>
          <cell r="B1814" t="str">
            <v>Reparos, conservações e complementos - GRUPO 34</v>
          </cell>
        </row>
        <row r="1815">
          <cell r="A1815" t="str">
            <v>34.20.050</v>
          </cell>
          <cell r="C1815" t="str">
            <v>Tela de arame galvanizado fio nº 22 BWG, malha de 2´, tipo galinheiro</v>
          </cell>
          <cell r="D1815" t="str">
            <v>m²</v>
          </cell>
          <cell r="E1815">
            <v>4.88</v>
          </cell>
          <cell r="F1815">
            <v>6.28</v>
          </cell>
          <cell r="G1815">
            <v>11.16</v>
          </cell>
        </row>
        <row r="1816">
          <cell r="A1816" t="str">
            <v>34.20.080</v>
          </cell>
          <cell r="C1816" t="str">
            <v>Tela de aço galvanizado fio nº 10 BWG, malha de 2´, tipo alambrado de segurança</v>
          </cell>
          <cell r="D1816" t="str">
            <v>m²</v>
          </cell>
          <cell r="E1816">
            <v>44.09</v>
          </cell>
          <cell r="F1816">
            <v>8.69</v>
          </cell>
          <cell r="G1816">
            <v>52.78</v>
          </cell>
        </row>
        <row r="1817">
          <cell r="A1817" t="str">
            <v>34.20.110</v>
          </cell>
          <cell r="C1817" t="str">
            <v>Recolocação de barreira de proteção perimetral, simples ou dupla</v>
          </cell>
          <cell r="D1817" t="str">
            <v>m</v>
          </cell>
          <cell r="E1817">
            <v>10.96</v>
          </cell>
          <cell r="F1817">
            <v>0</v>
          </cell>
          <cell r="G1817">
            <v>10.96</v>
          </cell>
        </row>
        <row r="1818">
          <cell r="A1818" t="str">
            <v>34.20.160</v>
          </cell>
          <cell r="C1818" t="str">
            <v>Recolocação de alambrado, com altura até 4,50 m</v>
          </cell>
          <cell r="D1818" t="str">
            <v>m²</v>
          </cell>
          <cell r="E1818">
            <v>1.31</v>
          </cell>
          <cell r="F1818">
            <v>13.15</v>
          </cell>
          <cell r="G1818">
            <v>14.46</v>
          </cell>
        </row>
        <row r="1819">
          <cell r="A1819" t="str">
            <v>34.20.170</v>
          </cell>
          <cell r="C1819" t="str">
            <v>Recolocação de alambrado, com altura acima de 4,50 m</v>
          </cell>
          <cell r="D1819" t="str">
            <v>m²</v>
          </cell>
          <cell r="E1819">
            <v>1.37</v>
          </cell>
          <cell r="F1819">
            <v>17.62</v>
          </cell>
          <cell r="G1819">
            <v>18.989999999999998</v>
          </cell>
        </row>
        <row r="1820">
          <cell r="A1820" t="str">
            <v>34.20.380</v>
          </cell>
          <cell r="C1820" t="str">
            <v>Suporte para apoio de bicicletas em tubo de aço galvanizado, diâmetro de 2 1/2´</v>
          </cell>
          <cell r="D1820" t="str">
            <v>un</v>
          </cell>
          <cell r="E1820">
            <v>234.45</v>
          </cell>
          <cell r="F1820">
            <v>143.27000000000001</v>
          </cell>
          <cell r="G1820">
            <v>377.72</v>
          </cell>
        </row>
        <row r="1821">
          <cell r="A1821" t="str">
            <v>34.20.390</v>
          </cell>
          <cell r="C1821" t="str">
            <v>Grelha arvoreira em ferro fundido</v>
          </cell>
          <cell r="D1821" t="str">
            <v>m²</v>
          </cell>
          <cell r="E1821">
            <v>534.42999999999995</v>
          </cell>
          <cell r="F1821">
            <v>17.84</v>
          </cell>
          <cell r="G1821">
            <v>552.27</v>
          </cell>
        </row>
        <row r="1822">
          <cell r="A1822" t="str">
            <v>35</v>
          </cell>
          <cell r="B1822" t="str">
            <v>PLAYGROUND E EQUIPAMENTO RECREATIVO</v>
          </cell>
        </row>
        <row r="1823">
          <cell r="A1823" t="str">
            <v>35.01</v>
          </cell>
          <cell r="B1823" t="str">
            <v>Quadra e equipamento de esportes</v>
          </cell>
        </row>
        <row r="1824">
          <cell r="A1824" t="str">
            <v>35.01.070</v>
          </cell>
          <cell r="C1824" t="str">
            <v>Tela de arame galvanizado fio nº 12 BWG, malha de 2´</v>
          </cell>
          <cell r="D1824" t="str">
            <v>m²</v>
          </cell>
          <cell r="E1824">
            <v>27.97</v>
          </cell>
          <cell r="F1824">
            <v>5.36</v>
          </cell>
          <cell r="G1824">
            <v>33.33</v>
          </cell>
        </row>
        <row r="1825">
          <cell r="A1825" t="str">
            <v>35.01.150</v>
          </cell>
          <cell r="C1825" t="str">
            <v>Trave oficial completa com rede para futebol de salão</v>
          </cell>
          <cell r="D1825" t="str">
            <v>cj</v>
          </cell>
          <cell r="E1825">
            <v>1029.49</v>
          </cell>
          <cell r="F1825">
            <v>128.41</v>
          </cell>
          <cell r="G1825">
            <v>1157.9000000000001</v>
          </cell>
        </row>
        <row r="1826">
          <cell r="A1826" t="str">
            <v>35.01.160</v>
          </cell>
          <cell r="C1826" t="str">
            <v>Tabela completa com suporte e rede para basquete</v>
          </cell>
          <cell r="D1826" t="str">
            <v>un</v>
          </cell>
          <cell r="E1826">
            <v>1367.26</v>
          </cell>
          <cell r="F1826">
            <v>1612.65</v>
          </cell>
          <cell r="G1826">
            <v>2979.91</v>
          </cell>
        </row>
        <row r="1827">
          <cell r="A1827" t="str">
            <v>35.01.170</v>
          </cell>
          <cell r="C1827" t="str">
            <v>Poste oficial completo com rede para voleibol</v>
          </cell>
          <cell r="D1827" t="str">
            <v>cj</v>
          </cell>
          <cell r="E1827">
            <v>762.42</v>
          </cell>
          <cell r="F1827">
            <v>128.41</v>
          </cell>
          <cell r="G1827">
            <v>890.83</v>
          </cell>
        </row>
        <row r="1828">
          <cell r="A1828" t="str">
            <v>35.01.550</v>
          </cell>
          <cell r="C1828" t="str">
            <v>Piso em fibra de polipropileno corrugado para quadra de esportes, inclusive pintura</v>
          </cell>
          <cell r="D1828" t="str">
            <v>m²</v>
          </cell>
          <cell r="E1828">
            <v>86.36</v>
          </cell>
          <cell r="F1828">
            <v>24.84</v>
          </cell>
          <cell r="G1828">
            <v>111.2</v>
          </cell>
        </row>
        <row r="1829">
          <cell r="A1829" t="str">
            <v>35.03</v>
          </cell>
          <cell r="B1829" t="str">
            <v>Abrigo, guarita e quiosque</v>
          </cell>
        </row>
        <row r="1830">
          <cell r="A1830" t="str">
            <v>35.03.030</v>
          </cell>
          <cell r="C1830" t="str">
            <v>Cancela automática metálica com barreira de alumínio até 3,50 m</v>
          </cell>
          <cell r="D1830" t="str">
            <v>un</v>
          </cell>
          <cell r="E1830">
            <v>2765.75</v>
          </cell>
          <cell r="F1830">
            <v>0</v>
          </cell>
          <cell r="G1830">
            <v>2765.75</v>
          </cell>
        </row>
        <row r="1831">
          <cell r="A1831" t="str">
            <v>35.04</v>
          </cell>
          <cell r="B1831" t="str">
            <v>Bancos</v>
          </cell>
        </row>
        <row r="1832">
          <cell r="A1832" t="str">
            <v>35.04.020</v>
          </cell>
          <cell r="C1832" t="str">
            <v>Banco contínuo em concreto vazado</v>
          </cell>
          <cell r="D1832" t="str">
            <v>m</v>
          </cell>
          <cell r="E1832">
            <v>88.49</v>
          </cell>
          <cell r="F1832">
            <v>77.44</v>
          </cell>
          <cell r="G1832">
            <v>165.93</v>
          </cell>
        </row>
        <row r="1833">
          <cell r="A1833" t="str">
            <v>35.04.120</v>
          </cell>
          <cell r="C1833" t="str">
            <v>Banco em concreto pré-moldado, comprimento 150 cm</v>
          </cell>
          <cell r="D1833" t="str">
            <v>un</v>
          </cell>
          <cell r="E1833">
            <v>318.14</v>
          </cell>
          <cell r="F1833">
            <v>17.239999999999998</v>
          </cell>
          <cell r="G1833">
            <v>335.38</v>
          </cell>
        </row>
        <row r="1834">
          <cell r="A1834" t="str">
            <v>35.04.130</v>
          </cell>
          <cell r="C1834" t="str">
            <v>Banco de madeira sobre alvenaria</v>
          </cell>
          <cell r="D1834" t="str">
            <v>m²</v>
          </cell>
          <cell r="E1834">
            <v>111.57</v>
          </cell>
          <cell r="F1834">
            <v>46.97</v>
          </cell>
          <cell r="G1834">
            <v>158.54</v>
          </cell>
        </row>
        <row r="1835">
          <cell r="A1835" t="str">
            <v>35.04.140</v>
          </cell>
          <cell r="C1835" t="str">
            <v>Banco em concreto pré-moldado com pés vazados, comprimento 200 cm</v>
          </cell>
          <cell r="D1835" t="str">
            <v>un</v>
          </cell>
          <cell r="E1835">
            <v>369.87</v>
          </cell>
          <cell r="F1835">
            <v>24.24</v>
          </cell>
          <cell r="G1835">
            <v>394.11</v>
          </cell>
        </row>
        <row r="1836">
          <cell r="A1836" t="str">
            <v>35.04.150</v>
          </cell>
          <cell r="C1836" t="str">
            <v>Banco em concreto pré-moldado com 3 pés, comprimento 300 cm</v>
          </cell>
          <cell r="D1836" t="str">
            <v>un</v>
          </cell>
          <cell r="E1836">
            <v>587.73</v>
          </cell>
          <cell r="F1836">
            <v>36.36</v>
          </cell>
          <cell r="G1836">
            <v>624.09</v>
          </cell>
        </row>
        <row r="1837">
          <cell r="A1837" t="str">
            <v>35.05</v>
          </cell>
          <cell r="B1837" t="str">
            <v>Equipamento recreativo</v>
          </cell>
        </row>
        <row r="1838">
          <cell r="A1838" t="str">
            <v>35.05.200</v>
          </cell>
          <cell r="C1838" t="str">
            <v>Centro de atividades em madeira rústica</v>
          </cell>
          <cell r="D1838" t="str">
            <v>cj</v>
          </cell>
          <cell r="E1838">
            <v>3740.14</v>
          </cell>
          <cell r="F1838">
            <v>171.21</v>
          </cell>
          <cell r="G1838">
            <v>3911.35</v>
          </cell>
        </row>
        <row r="1839">
          <cell r="A1839" t="str">
            <v>35.05.210</v>
          </cell>
          <cell r="C1839" t="str">
            <v>Balanço duplo em madeira rústica</v>
          </cell>
          <cell r="D1839" t="str">
            <v>cj</v>
          </cell>
          <cell r="E1839">
            <v>1409.53</v>
          </cell>
          <cell r="F1839">
            <v>171.21</v>
          </cell>
          <cell r="G1839">
            <v>1580.74</v>
          </cell>
        </row>
        <row r="1840">
          <cell r="A1840" t="str">
            <v>35.05.220</v>
          </cell>
          <cell r="C1840" t="str">
            <v>Gangorra dupla em madeira rústica</v>
          </cell>
          <cell r="D1840" t="str">
            <v>cj</v>
          </cell>
          <cell r="E1840">
            <v>760.98</v>
          </cell>
          <cell r="F1840">
            <v>171.21</v>
          </cell>
          <cell r="G1840">
            <v>932.19</v>
          </cell>
        </row>
        <row r="1841">
          <cell r="A1841" t="str">
            <v>35.05.240</v>
          </cell>
          <cell r="C1841" t="str">
            <v>Gira-gira em ferro com assento de madeira (8 lugares)</v>
          </cell>
          <cell r="D1841" t="str">
            <v>cj</v>
          </cell>
          <cell r="E1841">
            <v>1313.16</v>
          </cell>
          <cell r="F1841">
            <v>171.21</v>
          </cell>
          <cell r="G1841">
            <v>1484.37</v>
          </cell>
        </row>
        <row r="1842">
          <cell r="A1842" t="str">
            <v>35.07</v>
          </cell>
          <cell r="B1842" t="str">
            <v>Mastro para bandeiras</v>
          </cell>
        </row>
        <row r="1843">
          <cell r="A1843" t="str">
            <v>35.07.020</v>
          </cell>
          <cell r="C1843" t="str">
            <v>Plataforma com 3 mastros galvanizados, h= 7,00 m</v>
          </cell>
          <cell r="D1843" t="str">
            <v>cj</v>
          </cell>
          <cell r="E1843">
            <v>2984.61</v>
          </cell>
          <cell r="F1843">
            <v>272.17</v>
          </cell>
          <cell r="G1843">
            <v>3256.78</v>
          </cell>
        </row>
        <row r="1844">
          <cell r="A1844" t="str">
            <v>35.07.030</v>
          </cell>
          <cell r="C1844" t="str">
            <v>Plataforma com 3 mastros galvanizados, h= 9,00 m</v>
          </cell>
          <cell r="D1844" t="str">
            <v>cj</v>
          </cell>
          <cell r="E1844">
            <v>4569.6499999999996</v>
          </cell>
          <cell r="F1844">
            <v>272.17</v>
          </cell>
          <cell r="G1844">
            <v>4841.82</v>
          </cell>
        </row>
        <row r="1845">
          <cell r="A1845" t="str">
            <v>35.07.060</v>
          </cell>
          <cell r="C1845" t="str">
            <v>Mastro para bandeira galvanizado, h= 9,00 m</v>
          </cell>
          <cell r="D1845" t="str">
            <v>un</v>
          </cell>
          <cell r="E1845">
            <v>1507.62</v>
          </cell>
          <cell r="F1845">
            <v>40.19</v>
          </cell>
          <cell r="G1845">
            <v>1547.81</v>
          </cell>
        </row>
        <row r="1846">
          <cell r="A1846" t="str">
            <v>35.07.070</v>
          </cell>
          <cell r="C1846" t="str">
            <v>Mastro para bandeira galvanizado, h= 7,00 m</v>
          </cell>
          <cell r="D1846" t="str">
            <v>un</v>
          </cell>
          <cell r="E1846">
            <v>979.3</v>
          </cell>
          <cell r="F1846">
            <v>40.19</v>
          </cell>
          <cell r="G1846">
            <v>1019.49</v>
          </cell>
        </row>
        <row r="1847">
          <cell r="A1847" t="str">
            <v>35.20</v>
          </cell>
          <cell r="B1847" t="str">
            <v>Reparos, conservações e complementos - GRUPO 35</v>
          </cell>
        </row>
        <row r="1848">
          <cell r="A1848" t="str">
            <v>35.20.010</v>
          </cell>
          <cell r="C1848" t="str">
            <v>Tela em poliamida (nylon), malha 10 x 10 cm, fio 2 mm</v>
          </cell>
          <cell r="D1848" t="str">
            <v>m²</v>
          </cell>
          <cell r="E1848">
            <v>10.53</v>
          </cell>
          <cell r="F1848">
            <v>0</v>
          </cell>
          <cell r="G1848">
            <v>10.53</v>
          </cell>
        </row>
        <row r="1849">
          <cell r="A1849" t="str">
            <v>35.20.050</v>
          </cell>
          <cell r="C1849" t="str">
            <v>Conjunto de 4 lixeiras para coleta seletiva, com tampa basculante, capacidade 50 litros</v>
          </cell>
          <cell r="D1849" t="str">
            <v>un</v>
          </cell>
          <cell r="E1849">
            <v>546.72</v>
          </cell>
          <cell r="F1849">
            <v>26.76</v>
          </cell>
          <cell r="G1849">
            <v>573.48</v>
          </cell>
        </row>
        <row r="1850">
          <cell r="A1850" t="str">
            <v>36</v>
          </cell>
          <cell r="B1850" t="str">
            <v>ENTRADA DE ENERGIA ELÉTRICA E TELEFONIA</v>
          </cell>
        </row>
        <row r="1851">
          <cell r="A1851" t="str">
            <v>36.01</v>
          </cell>
          <cell r="B1851" t="str">
            <v>Entrada de energia - componentes</v>
          </cell>
        </row>
        <row r="1852">
          <cell r="A1852" t="str">
            <v>36.01.242</v>
          </cell>
          <cell r="C1852" t="str">
            <v>Cubículo de média tensão, para uso ao tempo, classe 24 kV</v>
          </cell>
          <cell r="D1852" t="str">
            <v>cj</v>
          </cell>
          <cell r="E1852">
            <v>92940.11</v>
          </cell>
          <cell r="F1852">
            <v>209.73</v>
          </cell>
          <cell r="G1852">
            <v>93149.84</v>
          </cell>
        </row>
        <row r="1853">
          <cell r="A1853" t="str">
            <v>36.01.252</v>
          </cell>
          <cell r="C1853" t="str">
            <v>Cubículo de média tensão, para uso ao tempo, classe 17,5 kV</v>
          </cell>
          <cell r="D1853" t="str">
            <v>cj</v>
          </cell>
          <cell r="E1853">
            <v>69709.84</v>
          </cell>
          <cell r="F1853">
            <v>209.73</v>
          </cell>
          <cell r="G1853">
            <v>69919.570000000007</v>
          </cell>
        </row>
        <row r="1854">
          <cell r="A1854" t="str">
            <v>36.01.260</v>
          </cell>
          <cell r="C1854" t="str">
            <v>Cubículo de entrada e medição para uso abrigado, classe 15 kV</v>
          </cell>
          <cell r="D1854" t="str">
            <v>cj</v>
          </cell>
          <cell r="E1854">
            <v>82553.570000000007</v>
          </cell>
          <cell r="F1854">
            <v>419.46</v>
          </cell>
          <cell r="G1854">
            <v>82973.03</v>
          </cell>
        </row>
        <row r="1855">
          <cell r="A1855" t="str">
            <v>36.03</v>
          </cell>
          <cell r="B1855" t="str">
            <v>Caixas de entrada / medição</v>
          </cell>
        </row>
        <row r="1856">
          <cell r="A1856" t="str">
            <v>36.03.010</v>
          </cell>
          <cell r="C1856" t="str">
            <v>Caixa de medição tipo II (300 x 560 x 200) mm, padrão concessionárias</v>
          </cell>
          <cell r="D1856" t="str">
            <v>un</v>
          </cell>
          <cell r="E1856">
            <v>115.08</v>
          </cell>
          <cell r="F1856">
            <v>137.05000000000001</v>
          </cell>
          <cell r="G1856">
            <v>252.13</v>
          </cell>
        </row>
        <row r="1857">
          <cell r="A1857" t="str">
            <v>36.03.020</v>
          </cell>
          <cell r="C1857" t="str">
            <v>Caixa de medição polifásica (500 x 600 x 200) mm, padrão concessionárias</v>
          </cell>
          <cell r="D1857" t="str">
            <v>un</v>
          </cell>
          <cell r="E1857">
            <v>171.16</v>
          </cell>
          <cell r="F1857">
            <v>137.05000000000001</v>
          </cell>
          <cell r="G1857">
            <v>308.20999999999998</v>
          </cell>
        </row>
        <row r="1858">
          <cell r="A1858" t="str">
            <v>36.03.030</v>
          </cell>
          <cell r="C1858" t="str">
            <v>Caixa de medição externa tipo ´L´ (900 x 600 x 270) mm, padrão Concessionárias</v>
          </cell>
          <cell r="D1858" t="str">
            <v>un</v>
          </cell>
          <cell r="E1858">
            <v>499.51</v>
          </cell>
          <cell r="F1858">
            <v>158.19999999999999</v>
          </cell>
          <cell r="G1858">
            <v>657.71</v>
          </cell>
        </row>
        <row r="1859">
          <cell r="A1859" t="str">
            <v>36.03.050</v>
          </cell>
          <cell r="C1859" t="str">
            <v>Caixa de medição externa tipo ´N´ (1300 x 1200 x 270) mm, padrão Concessionárias</v>
          </cell>
          <cell r="D1859" t="str">
            <v>un</v>
          </cell>
          <cell r="E1859">
            <v>1458.07</v>
          </cell>
          <cell r="F1859">
            <v>158.19999999999999</v>
          </cell>
          <cell r="G1859">
            <v>1616.27</v>
          </cell>
        </row>
        <row r="1860">
          <cell r="A1860" t="str">
            <v>36.03.060</v>
          </cell>
          <cell r="C1860" t="str">
            <v>Caixa de medição externa tipo ´M´ (900 x 1200 x 270) mm, padrão Concessionárias</v>
          </cell>
          <cell r="D1860" t="str">
            <v>un</v>
          </cell>
          <cell r="E1860">
            <v>1085.0999999999999</v>
          </cell>
          <cell r="F1860">
            <v>158.19999999999999</v>
          </cell>
          <cell r="G1860">
            <v>1243.3</v>
          </cell>
        </row>
        <row r="1861">
          <cell r="A1861" t="str">
            <v>36.03.080</v>
          </cell>
          <cell r="C1861" t="str">
            <v>Caixa para seccionadora tipo ´T´ (900 x 600 x 250) mm, padrão Concessionárias</v>
          </cell>
          <cell r="D1861" t="str">
            <v>un</v>
          </cell>
          <cell r="E1861">
            <v>357.15</v>
          </cell>
          <cell r="F1861">
            <v>118.65</v>
          </cell>
          <cell r="G1861">
            <v>475.8</v>
          </cell>
        </row>
        <row r="1862">
          <cell r="A1862" t="str">
            <v>36.03.090</v>
          </cell>
          <cell r="C1862" t="str">
            <v>Caixa de medição interna tipo ´A1´ (1000 x 1000 x 300) mm, padrão Concessionárias</v>
          </cell>
          <cell r="D1862" t="str">
            <v>un</v>
          </cell>
          <cell r="E1862">
            <v>1787.16</v>
          </cell>
          <cell r="F1862">
            <v>164.87</v>
          </cell>
          <cell r="G1862">
            <v>1952.03</v>
          </cell>
        </row>
        <row r="1863">
          <cell r="A1863" t="str">
            <v>36.03.120</v>
          </cell>
          <cell r="C1863" t="str">
            <v>Caixa de proteção para transformador de corrente, (1000 x 750 x 300) mm, padrão Concessionárias</v>
          </cell>
          <cell r="D1863" t="str">
            <v>un</v>
          </cell>
          <cell r="E1863">
            <v>588.41</v>
          </cell>
          <cell r="F1863">
            <v>158.19999999999999</v>
          </cell>
          <cell r="G1863">
            <v>746.61</v>
          </cell>
        </row>
        <row r="1864">
          <cell r="A1864" t="str">
            <v>36.03.130</v>
          </cell>
          <cell r="C1864" t="str">
            <v>Caixa de proteção dos bornes do medidor, (300 x 250 x 90) mm, padrão Concessionárias</v>
          </cell>
          <cell r="D1864" t="str">
            <v>un</v>
          </cell>
          <cell r="E1864">
            <v>71.790000000000006</v>
          </cell>
          <cell r="F1864">
            <v>79.099999999999994</v>
          </cell>
          <cell r="G1864">
            <v>150.88999999999999</v>
          </cell>
        </row>
        <row r="1865">
          <cell r="A1865" t="str">
            <v>36.03.150</v>
          </cell>
          <cell r="C1865" t="str">
            <v>Caixa de entrada tipo ´E´ (560 x 350 x 210) mm - padrão Concessionárias</v>
          </cell>
          <cell r="D1865" t="str">
            <v>un</v>
          </cell>
          <cell r="E1865">
            <v>137.38</v>
          </cell>
          <cell r="F1865">
            <v>137.05000000000001</v>
          </cell>
          <cell r="G1865">
            <v>274.43</v>
          </cell>
        </row>
        <row r="1866">
          <cell r="A1866" t="str">
            <v>36.03.160</v>
          </cell>
          <cell r="C1866" t="str">
            <v>Caixa base lateral tipo ´N´ (1300 x 400 x 250) mm</v>
          </cell>
          <cell r="D1866" t="str">
            <v>un</v>
          </cell>
          <cell r="E1866">
            <v>398.03</v>
          </cell>
          <cell r="F1866">
            <v>158.19999999999999</v>
          </cell>
          <cell r="G1866">
            <v>556.23</v>
          </cell>
        </row>
        <row r="1867">
          <cell r="A1867" t="str">
            <v>36.04</v>
          </cell>
          <cell r="B1867" t="str">
            <v>Suporte (Braquet)</v>
          </cell>
        </row>
        <row r="1868">
          <cell r="A1868" t="str">
            <v>36.04.010</v>
          </cell>
          <cell r="C1868" t="str">
            <v>Suporte para 1 isolador de baixa tensão</v>
          </cell>
          <cell r="D1868" t="str">
            <v>un</v>
          </cell>
          <cell r="E1868">
            <v>13.7</v>
          </cell>
          <cell r="F1868">
            <v>11.86</v>
          </cell>
          <cell r="G1868">
            <v>25.56</v>
          </cell>
        </row>
        <row r="1869">
          <cell r="A1869" t="str">
            <v>36.04.030</v>
          </cell>
          <cell r="C1869" t="str">
            <v>Suporte para 2 isoladores de baixa tensão</v>
          </cell>
          <cell r="D1869" t="str">
            <v>un</v>
          </cell>
          <cell r="E1869">
            <v>23.52</v>
          </cell>
          <cell r="F1869">
            <v>11.86</v>
          </cell>
          <cell r="G1869">
            <v>35.380000000000003</v>
          </cell>
        </row>
        <row r="1870">
          <cell r="A1870" t="str">
            <v>36.04.050</v>
          </cell>
          <cell r="C1870" t="str">
            <v>Suporte para 3 isoladores de baixa tensão</v>
          </cell>
          <cell r="D1870" t="str">
            <v>un</v>
          </cell>
          <cell r="E1870">
            <v>38.79</v>
          </cell>
          <cell r="F1870">
            <v>11.86</v>
          </cell>
          <cell r="G1870">
            <v>50.65</v>
          </cell>
        </row>
        <row r="1871">
          <cell r="A1871" t="str">
            <v>36.04.070</v>
          </cell>
          <cell r="C1871" t="str">
            <v>Suporte para 4 isoladores de baixa tensão</v>
          </cell>
          <cell r="D1871" t="str">
            <v>un</v>
          </cell>
          <cell r="E1871">
            <v>53.23</v>
          </cell>
          <cell r="F1871">
            <v>11.86</v>
          </cell>
          <cell r="G1871">
            <v>65.09</v>
          </cell>
        </row>
        <row r="1872">
          <cell r="A1872" t="str">
            <v>36.05</v>
          </cell>
          <cell r="B1872" t="str">
            <v>Isoladores</v>
          </cell>
        </row>
        <row r="1873">
          <cell r="A1873" t="str">
            <v>36.05.010</v>
          </cell>
          <cell r="C1873" t="str">
            <v>Isolador tipo roldana para baixa tensão de 76 x 79 mm</v>
          </cell>
          <cell r="D1873" t="str">
            <v>un</v>
          </cell>
          <cell r="E1873">
            <v>19.350000000000001</v>
          </cell>
          <cell r="F1873">
            <v>7.92</v>
          </cell>
          <cell r="G1873">
            <v>27.27</v>
          </cell>
        </row>
        <row r="1874">
          <cell r="A1874" t="str">
            <v>36.05.020</v>
          </cell>
          <cell r="C1874" t="str">
            <v>Isolador tipo castanha incluindo grampo de sustentação</v>
          </cell>
          <cell r="D1874" t="str">
            <v>un</v>
          </cell>
          <cell r="E1874">
            <v>20.34</v>
          </cell>
          <cell r="F1874">
            <v>7.92</v>
          </cell>
          <cell r="G1874">
            <v>28.26</v>
          </cell>
        </row>
        <row r="1875">
          <cell r="A1875" t="str">
            <v>36.05.040</v>
          </cell>
          <cell r="C1875" t="str">
            <v>Isolador tipo disco para 15 kV de 6´ - 150 mm</v>
          </cell>
          <cell r="D1875" t="str">
            <v>un</v>
          </cell>
          <cell r="E1875">
            <v>49.88</v>
          </cell>
          <cell r="F1875">
            <v>7.92</v>
          </cell>
          <cell r="G1875">
            <v>57.8</v>
          </cell>
        </row>
        <row r="1876">
          <cell r="A1876" t="str">
            <v>36.05.080</v>
          </cell>
          <cell r="C1876" t="str">
            <v>Isolador tipo pino para 15 kV, inclusive pino (poste)</v>
          </cell>
          <cell r="D1876" t="str">
            <v>un</v>
          </cell>
          <cell r="E1876">
            <v>34.590000000000003</v>
          </cell>
          <cell r="F1876">
            <v>29.67</v>
          </cell>
          <cell r="G1876">
            <v>64.260000000000005</v>
          </cell>
        </row>
        <row r="1877">
          <cell r="A1877" t="str">
            <v>36.05.100</v>
          </cell>
          <cell r="C1877" t="str">
            <v>Isolador pedestal para 15 kV</v>
          </cell>
          <cell r="D1877" t="str">
            <v>un</v>
          </cell>
          <cell r="E1877">
            <v>77.819999999999993</v>
          </cell>
          <cell r="F1877">
            <v>7.92</v>
          </cell>
          <cell r="G1877">
            <v>85.74</v>
          </cell>
        </row>
        <row r="1878">
          <cell r="A1878" t="str">
            <v>36.05.110</v>
          </cell>
          <cell r="C1878" t="str">
            <v>Isolador pedestal para 25 kV</v>
          </cell>
          <cell r="D1878" t="str">
            <v>un</v>
          </cell>
          <cell r="E1878">
            <v>98.2</v>
          </cell>
          <cell r="F1878">
            <v>7.92</v>
          </cell>
          <cell r="G1878">
            <v>106.12</v>
          </cell>
        </row>
        <row r="1879">
          <cell r="A1879" t="str">
            <v>36.06</v>
          </cell>
          <cell r="B1879" t="str">
            <v>Muflas e terminais</v>
          </cell>
        </row>
        <row r="1880">
          <cell r="A1880" t="str">
            <v>36.06.060</v>
          </cell>
          <cell r="C1880" t="str">
            <v>Terminal modular (mufla) unipolar externo para cabo até 70 mm²/15 kV</v>
          </cell>
          <cell r="D1880" t="str">
            <v>cj</v>
          </cell>
          <cell r="E1880">
            <v>359.7</v>
          </cell>
          <cell r="F1880">
            <v>19.78</v>
          </cell>
          <cell r="G1880">
            <v>379.48</v>
          </cell>
        </row>
        <row r="1881">
          <cell r="A1881" t="str">
            <v>36.06.080</v>
          </cell>
          <cell r="C1881" t="str">
            <v>Terminal modular (mufla) unipolar interno para cabo até 70 mm²/15 kV</v>
          </cell>
          <cell r="D1881" t="str">
            <v>cj</v>
          </cell>
          <cell r="E1881">
            <v>318.95</v>
          </cell>
          <cell r="F1881">
            <v>19.78</v>
          </cell>
          <cell r="G1881">
            <v>338.73</v>
          </cell>
        </row>
        <row r="1882">
          <cell r="A1882" t="str">
            <v>36.07</v>
          </cell>
          <cell r="B1882" t="str">
            <v>Para-raios de média tensão</v>
          </cell>
        </row>
        <row r="1883">
          <cell r="A1883" t="str">
            <v>36.07.010</v>
          </cell>
          <cell r="C1883" t="str">
            <v>Para-raios de distribuição, classe 12 kV/5 kA, completo, encapsulado com polímero</v>
          </cell>
          <cell r="D1883" t="str">
            <v>un</v>
          </cell>
          <cell r="E1883">
            <v>162.16</v>
          </cell>
          <cell r="F1883">
            <v>18.55</v>
          </cell>
          <cell r="G1883">
            <v>180.71</v>
          </cell>
        </row>
        <row r="1884">
          <cell r="A1884" t="str">
            <v>36.07.030</v>
          </cell>
          <cell r="C1884" t="str">
            <v>Para-raios de distribuição, classe 12 kV/10 kA, completo, encapsulado com polímero</v>
          </cell>
          <cell r="D1884" t="str">
            <v>un</v>
          </cell>
          <cell r="E1884">
            <v>165.13</v>
          </cell>
          <cell r="F1884">
            <v>18.55</v>
          </cell>
          <cell r="G1884">
            <v>183.68</v>
          </cell>
        </row>
        <row r="1885">
          <cell r="A1885" t="str">
            <v>36.07.050</v>
          </cell>
          <cell r="C1885" t="str">
            <v>Para-raios de distribuição, classe 15 kV/5 kA, completo, encapsulado com polímero</v>
          </cell>
          <cell r="D1885" t="str">
            <v>un</v>
          </cell>
          <cell r="E1885">
            <v>176.59</v>
          </cell>
          <cell r="F1885">
            <v>18.55</v>
          </cell>
          <cell r="G1885">
            <v>195.14</v>
          </cell>
        </row>
        <row r="1886">
          <cell r="A1886" t="str">
            <v>36.07.060</v>
          </cell>
          <cell r="C1886" t="str">
            <v>Para-raios de distribuição, classe 15 kV/10 kA, completo, encapsulado com polímero</v>
          </cell>
          <cell r="D1886" t="str">
            <v>un</v>
          </cell>
          <cell r="E1886">
            <v>179.01</v>
          </cell>
          <cell r="F1886">
            <v>18.55</v>
          </cell>
          <cell r="G1886">
            <v>197.56</v>
          </cell>
        </row>
        <row r="1887">
          <cell r="A1887" t="str">
            <v>36.08</v>
          </cell>
          <cell r="B1887" t="str">
            <v>Gerador e grupo gerador</v>
          </cell>
        </row>
        <row r="1888">
          <cell r="A1888" t="str">
            <v>36.08.030</v>
          </cell>
          <cell r="C1888" t="str">
            <v>Grupo gerador com potência de 250/228 kVA, variação de + ou - 5% - completo</v>
          </cell>
          <cell r="D1888" t="str">
            <v>un</v>
          </cell>
          <cell r="E1888">
            <v>144865.88</v>
          </cell>
          <cell r="F1888">
            <v>1525.04</v>
          </cell>
          <cell r="G1888">
            <v>146390.92000000001</v>
          </cell>
        </row>
        <row r="1889">
          <cell r="A1889" t="str">
            <v>36.08.040</v>
          </cell>
          <cell r="C1889" t="str">
            <v>Grupo gerador com potência de 350/320 kVA, variação de + ou - 10% - completo</v>
          </cell>
          <cell r="D1889" t="str">
            <v>un</v>
          </cell>
          <cell r="E1889">
            <v>222563.63</v>
          </cell>
          <cell r="F1889">
            <v>1525.04</v>
          </cell>
          <cell r="G1889">
            <v>224088.67</v>
          </cell>
        </row>
        <row r="1890">
          <cell r="A1890" t="str">
            <v>36.08.050</v>
          </cell>
          <cell r="C1890" t="str">
            <v>Grupo gerador com potência de 88/80 kVA, variação de + ou - 10% - completo</v>
          </cell>
          <cell r="D1890" t="str">
            <v>un</v>
          </cell>
          <cell r="E1890">
            <v>74902.48</v>
          </cell>
          <cell r="F1890">
            <v>1525.04</v>
          </cell>
          <cell r="G1890">
            <v>76427.520000000004</v>
          </cell>
        </row>
        <row r="1891">
          <cell r="A1891" t="str">
            <v>36.08.060</v>
          </cell>
          <cell r="C1891" t="str">
            <v>Grupo gerador com potência de 165/150 kVA, variação de + ou - 5% - completo</v>
          </cell>
          <cell r="D1891" t="str">
            <v>un</v>
          </cell>
          <cell r="E1891">
            <v>94367.73</v>
          </cell>
          <cell r="F1891">
            <v>1525.04</v>
          </cell>
          <cell r="G1891">
            <v>95892.77</v>
          </cell>
        </row>
        <row r="1892">
          <cell r="A1892" t="str">
            <v>36.08.100</v>
          </cell>
          <cell r="C1892" t="str">
            <v>Grupo gerador com potência de 55/50 kVA, variação de + ou - 10% - completo</v>
          </cell>
          <cell r="D1892" t="str">
            <v>un</v>
          </cell>
          <cell r="E1892">
            <v>76947.92</v>
          </cell>
          <cell r="F1892">
            <v>814.05</v>
          </cell>
          <cell r="G1892">
            <v>77761.97</v>
          </cell>
        </row>
        <row r="1893">
          <cell r="A1893" t="str">
            <v>36.08.110</v>
          </cell>
          <cell r="C1893" t="str">
            <v>Grupo gerador com potência de 180/168 kVA, variação de + ou - 5% - completo</v>
          </cell>
          <cell r="D1893" t="str">
            <v>un</v>
          </cell>
          <cell r="E1893">
            <v>132998.97</v>
          </cell>
          <cell r="F1893">
            <v>1525.04</v>
          </cell>
          <cell r="G1893">
            <v>134524.01</v>
          </cell>
        </row>
        <row r="1894">
          <cell r="A1894" t="str">
            <v>36.08.290</v>
          </cell>
          <cell r="C1894" t="str">
            <v>Grupo gerador com potência de 563/513 kVA, variação de + ou - 10% - completo</v>
          </cell>
          <cell r="D1894" t="str">
            <v>un</v>
          </cell>
          <cell r="E1894">
            <v>261428.83</v>
          </cell>
          <cell r="F1894">
            <v>1687.85</v>
          </cell>
          <cell r="G1894">
            <v>263116.68</v>
          </cell>
        </row>
        <row r="1895">
          <cell r="A1895" t="str">
            <v>36.08.350</v>
          </cell>
          <cell r="C1895" t="str">
            <v>Grupo gerador carenado com potência de 150/136 kVA, variação de + ou - 5% - completo</v>
          </cell>
          <cell r="D1895" t="str">
            <v>un</v>
          </cell>
          <cell r="E1895">
            <v>122459.16</v>
          </cell>
          <cell r="F1895">
            <v>1525.04</v>
          </cell>
          <cell r="G1895">
            <v>123984.2</v>
          </cell>
        </row>
        <row r="1896">
          <cell r="A1896" t="str">
            <v>36.08.360</v>
          </cell>
          <cell r="C1896" t="str">
            <v>Grupo gerador carenado com potência de 460/434 kVA, variação de + ou - 10% - completo</v>
          </cell>
          <cell r="D1896" t="str">
            <v>un</v>
          </cell>
          <cell r="E1896">
            <v>267060.65999999997</v>
          </cell>
          <cell r="F1896">
            <v>1672.44</v>
          </cell>
          <cell r="G1896">
            <v>268733.09999999998</v>
          </cell>
        </row>
        <row r="1897">
          <cell r="A1897" t="str">
            <v>36.08.540</v>
          </cell>
          <cell r="C1897" t="str">
            <v>Grupo gerador com potência de 460/434 kVA, variação de + ou - 10% - completo</v>
          </cell>
          <cell r="D1897" t="str">
            <v>un</v>
          </cell>
          <cell r="E1897">
            <v>214672.64000000001</v>
          </cell>
          <cell r="F1897">
            <v>1687.85</v>
          </cell>
          <cell r="G1897">
            <v>216360.49</v>
          </cell>
        </row>
        <row r="1898">
          <cell r="A1898" t="str">
            <v>36.09</v>
          </cell>
          <cell r="B1898" t="str">
            <v>Transformador de entrada</v>
          </cell>
        </row>
        <row r="1899">
          <cell r="A1899" t="str">
            <v>36.09.020</v>
          </cell>
          <cell r="C1899" t="str">
            <v>Transformador de potência trifásico de 225 kVA, classe 15 kV, a óleo</v>
          </cell>
          <cell r="D1899" t="str">
            <v>un</v>
          </cell>
          <cell r="E1899">
            <v>16863.740000000002</v>
          </cell>
          <cell r="F1899">
            <v>814.05</v>
          </cell>
          <cell r="G1899">
            <v>17677.79</v>
          </cell>
        </row>
        <row r="1900">
          <cell r="A1900" t="str">
            <v>36.09.050</v>
          </cell>
          <cell r="C1900" t="str">
            <v>Transformador de potência trifásico de 150 kVA, classe 15 kV, a óleo</v>
          </cell>
          <cell r="D1900" t="str">
            <v>un</v>
          </cell>
          <cell r="E1900">
            <v>12150.14</v>
          </cell>
          <cell r="F1900">
            <v>814.05</v>
          </cell>
          <cell r="G1900">
            <v>12964.19</v>
          </cell>
        </row>
        <row r="1901">
          <cell r="A1901" t="str">
            <v>36.09.060</v>
          </cell>
          <cell r="C1901" t="str">
            <v>Transformador de potência trifásico de 500 kVA, classe 15 kV, a seco</v>
          </cell>
          <cell r="D1901" t="str">
            <v>un</v>
          </cell>
          <cell r="E1901">
            <v>43667.86</v>
          </cell>
          <cell r="F1901">
            <v>1302.48</v>
          </cell>
          <cell r="G1901">
            <v>44970.34</v>
          </cell>
        </row>
        <row r="1902">
          <cell r="A1902" t="str">
            <v>36.09.070</v>
          </cell>
          <cell r="C1902" t="str">
            <v>Transformador de potência trifásico de 1000 kVA, classe 15 kV, a seco com cabine</v>
          </cell>
          <cell r="D1902" t="str">
            <v>un</v>
          </cell>
          <cell r="E1902">
            <v>74723.789999999994</v>
          </cell>
          <cell r="F1902">
            <v>1302.48</v>
          </cell>
          <cell r="G1902">
            <v>76026.27</v>
          </cell>
        </row>
        <row r="1903">
          <cell r="A1903" t="str">
            <v>36.09.100</v>
          </cell>
          <cell r="C1903" t="str">
            <v>Transformador de potência trifásico de 5 kVA, classe 0,6 kV, a seco com cabine</v>
          </cell>
          <cell r="D1903" t="str">
            <v>un</v>
          </cell>
          <cell r="E1903">
            <v>4065.6</v>
          </cell>
          <cell r="F1903">
            <v>325.62</v>
          </cell>
          <cell r="G1903">
            <v>4391.22</v>
          </cell>
        </row>
        <row r="1904">
          <cell r="A1904" t="str">
            <v>36.09.110</v>
          </cell>
          <cell r="C1904" t="str">
            <v>Transformador de potência trifásico de 7,5 kVA, classe 0,6 kV, a seco com cabine</v>
          </cell>
          <cell r="D1904" t="str">
            <v>un</v>
          </cell>
          <cell r="E1904">
            <v>4548.4399999999996</v>
          </cell>
          <cell r="F1904">
            <v>325.62</v>
          </cell>
          <cell r="G1904">
            <v>4874.0600000000004</v>
          </cell>
        </row>
        <row r="1905">
          <cell r="A1905" t="str">
            <v>36.09.150</v>
          </cell>
          <cell r="C1905" t="str">
            <v>Transformador de potência trifásico de 75 kVA, classe 15 kV, a óleo</v>
          </cell>
          <cell r="D1905" t="str">
            <v>un</v>
          </cell>
          <cell r="E1905">
            <v>9128.6299999999992</v>
          </cell>
          <cell r="F1905">
            <v>814.05</v>
          </cell>
          <cell r="G1905">
            <v>9942.68</v>
          </cell>
        </row>
        <row r="1906">
          <cell r="A1906" t="str">
            <v>36.09.170</v>
          </cell>
          <cell r="C1906" t="str">
            <v>Transformador de potência trifásico de 300 kVA, classe 15 kV, a óleo</v>
          </cell>
          <cell r="D1906" t="str">
            <v>un</v>
          </cell>
          <cell r="E1906">
            <v>19448.47</v>
          </cell>
          <cell r="F1906">
            <v>814.05</v>
          </cell>
          <cell r="G1906">
            <v>20262.52</v>
          </cell>
        </row>
        <row r="1907">
          <cell r="A1907" t="str">
            <v>36.09.180</v>
          </cell>
          <cell r="C1907" t="str">
            <v>Transformador de potência trifásico de 112,5 kVA, classe 15 kV, a óleo</v>
          </cell>
          <cell r="D1907" t="str">
            <v>un</v>
          </cell>
          <cell r="E1907">
            <v>9683.7800000000007</v>
          </cell>
          <cell r="F1907">
            <v>814.05</v>
          </cell>
          <cell r="G1907">
            <v>10497.83</v>
          </cell>
        </row>
        <row r="1908">
          <cell r="A1908" t="str">
            <v>36.09.220</v>
          </cell>
          <cell r="C1908" t="str">
            <v>Transformador de potência trifásico de 500 kVA, classe 15 kV, a seco com cabine</v>
          </cell>
          <cell r="D1908" t="str">
            <v>un</v>
          </cell>
          <cell r="E1908">
            <v>57077.54</v>
          </cell>
          <cell r="F1908">
            <v>1302.48</v>
          </cell>
          <cell r="G1908">
            <v>58380.02</v>
          </cell>
        </row>
        <row r="1909">
          <cell r="A1909" t="str">
            <v>36.09.230</v>
          </cell>
          <cell r="C1909" t="str">
            <v>Transformador de potência trifásico de 30 kVA, classe 1,2 KV, a seco com cabine</v>
          </cell>
          <cell r="D1909" t="str">
            <v>un</v>
          </cell>
          <cell r="E1909">
            <v>9694.3700000000008</v>
          </cell>
          <cell r="F1909">
            <v>325.62</v>
          </cell>
          <cell r="G1909">
            <v>10019.99</v>
          </cell>
        </row>
        <row r="1910">
          <cell r="A1910" t="str">
            <v>36.09.250</v>
          </cell>
          <cell r="C1910" t="str">
            <v>Transformador de potência trifásico de 500 kVA, classe 15 kV, a óleo</v>
          </cell>
          <cell r="D1910" t="str">
            <v>un</v>
          </cell>
          <cell r="E1910">
            <v>34840.06</v>
          </cell>
          <cell r="F1910">
            <v>1302.48</v>
          </cell>
          <cell r="G1910">
            <v>36142.54</v>
          </cell>
        </row>
        <row r="1911">
          <cell r="A1911" t="str">
            <v>36.09.300</v>
          </cell>
          <cell r="C1911" t="str">
            <v>Transformador de potência trifásico de 750 kVA, classe 15 kV, a óleo</v>
          </cell>
          <cell r="D1911" t="str">
            <v>un</v>
          </cell>
          <cell r="E1911">
            <v>45463.4</v>
          </cell>
          <cell r="F1911">
            <v>1302.48</v>
          </cell>
          <cell r="G1911">
            <v>46765.88</v>
          </cell>
        </row>
        <row r="1912">
          <cell r="A1912" t="str">
            <v>36.09.360</v>
          </cell>
          <cell r="C1912" t="str">
            <v>Transformador de potência trifásico de 750 kVA, classe 15 kV, a seco</v>
          </cell>
          <cell r="D1912" t="str">
            <v>un</v>
          </cell>
          <cell r="E1912">
            <v>76162.5</v>
          </cell>
          <cell r="F1912">
            <v>1302.48</v>
          </cell>
          <cell r="G1912">
            <v>77464.98</v>
          </cell>
        </row>
        <row r="1913">
          <cell r="A1913" t="str">
            <v>36.09.370</v>
          </cell>
          <cell r="C1913" t="str">
            <v>Transformador de potência trifásico de 300 kVA, classe 15 kV, a seco</v>
          </cell>
          <cell r="D1913" t="str">
            <v>un</v>
          </cell>
          <cell r="E1913">
            <v>45216.25</v>
          </cell>
          <cell r="F1913">
            <v>814.05</v>
          </cell>
          <cell r="G1913">
            <v>46030.3</v>
          </cell>
        </row>
        <row r="1914">
          <cell r="A1914" t="str">
            <v>36.09.410</v>
          </cell>
          <cell r="C1914" t="str">
            <v>Transformador de potência trifásico de 45 kVA, classe 15 kV, a seco</v>
          </cell>
          <cell r="D1914" t="str">
            <v>un</v>
          </cell>
          <cell r="E1914">
            <v>15011.55</v>
          </cell>
          <cell r="F1914">
            <v>814.05</v>
          </cell>
          <cell r="G1914">
            <v>15825.6</v>
          </cell>
        </row>
        <row r="1915">
          <cell r="A1915" t="str">
            <v>36.09.440</v>
          </cell>
          <cell r="C1915" t="str">
            <v>Transformador de potência trifásico de 500 kVA, classe 15 kV, a óleo - tipo pedestal</v>
          </cell>
          <cell r="D1915" t="str">
            <v>un</v>
          </cell>
          <cell r="E1915">
            <v>73619.08</v>
          </cell>
          <cell r="F1915">
            <v>1302.48</v>
          </cell>
          <cell r="G1915">
            <v>74921.56</v>
          </cell>
        </row>
        <row r="1916">
          <cell r="A1916" t="str">
            <v>36.09.480</v>
          </cell>
          <cell r="C1916" t="str">
            <v>Transformador trifásico a seco de 112,5 kVA, encapsulado em resina epóxi sob vácuo</v>
          </cell>
          <cell r="D1916" t="str">
            <v>un</v>
          </cell>
          <cell r="E1916">
            <v>20908.439999999999</v>
          </cell>
          <cell r="F1916">
            <v>814.05</v>
          </cell>
          <cell r="G1916">
            <v>21722.49</v>
          </cell>
        </row>
        <row r="1917">
          <cell r="A1917" t="str">
            <v>36.09.490</v>
          </cell>
          <cell r="C1917" t="str">
            <v>Transformador trifásico a seco de 150 kVA, encapsulado em resina epóxi sob vácuo</v>
          </cell>
          <cell r="D1917" t="str">
            <v>un</v>
          </cell>
          <cell r="E1917">
            <v>24252.21</v>
          </cell>
          <cell r="F1917">
            <v>814.05</v>
          </cell>
          <cell r="G1917">
            <v>25066.26</v>
          </cell>
        </row>
        <row r="1918">
          <cell r="A1918" t="str">
            <v>36.20</v>
          </cell>
          <cell r="B1918" t="str">
            <v>Reparos, conservações e complementos - GRUPO 36</v>
          </cell>
        </row>
        <row r="1919">
          <cell r="A1919" t="str">
            <v>36.20.010</v>
          </cell>
          <cell r="C1919" t="str">
            <v>Vergalhão de cobre eletrolítico, diâmetro de 3/8´</v>
          </cell>
          <cell r="D1919" t="str">
            <v>m</v>
          </cell>
          <cell r="E1919">
            <v>40.380000000000003</v>
          </cell>
          <cell r="F1919">
            <v>15.82</v>
          </cell>
          <cell r="G1919">
            <v>56.2</v>
          </cell>
        </row>
        <row r="1920">
          <cell r="A1920" t="str">
            <v>36.20.030</v>
          </cell>
          <cell r="C1920" t="str">
            <v>União angular para vergalhão, diâmetro de 3/8´</v>
          </cell>
          <cell r="D1920" t="str">
            <v>un</v>
          </cell>
          <cell r="E1920">
            <v>38.479999999999997</v>
          </cell>
          <cell r="F1920">
            <v>7.92</v>
          </cell>
          <cell r="G1920">
            <v>46.4</v>
          </cell>
        </row>
        <row r="1921">
          <cell r="A1921" t="str">
            <v>36.20.040</v>
          </cell>
          <cell r="C1921" t="str">
            <v>Bobina mínima para disjuntor (a óleo)</v>
          </cell>
          <cell r="D1921" t="str">
            <v>un</v>
          </cell>
          <cell r="E1921">
            <v>782.73</v>
          </cell>
          <cell r="F1921">
            <v>51.53</v>
          </cell>
          <cell r="G1921">
            <v>834.26</v>
          </cell>
        </row>
        <row r="1922">
          <cell r="A1922" t="str">
            <v>36.20.050</v>
          </cell>
          <cell r="C1922" t="str">
            <v>Terminal para vergalhão, diâmetro de 3/8´</v>
          </cell>
          <cell r="D1922" t="str">
            <v>un</v>
          </cell>
          <cell r="E1922">
            <v>15.88</v>
          </cell>
          <cell r="F1922">
            <v>7.92</v>
          </cell>
          <cell r="G1922">
            <v>23.8</v>
          </cell>
        </row>
        <row r="1923">
          <cell r="A1923" t="str">
            <v>36.20.060</v>
          </cell>
          <cell r="C1923" t="str">
            <v>Braçadeira para fixação de eletroduto, até 4´</v>
          </cell>
          <cell r="D1923" t="str">
            <v>un</v>
          </cell>
          <cell r="E1923">
            <v>1.73</v>
          </cell>
          <cell r="F1923">
            <v>5.94</v>
          </cell>
          <cell r="G1923">
            <v>7.67</v>
          </cell>
        </row>
        <row r="1924">
          <cell r="A1924" t="str">
            <v>36.20.070</v>
          </cell>
          <cell r="C1924" t="str">
            <v>Prensa vergalhão ´T´, diâmetro de 3/8´</v>
          </cell>
          <cell r="D1924" t="str">
            <v>un</v>
          </cell>
          <cell r="E1924">
            <v>13.14</v>
          </cell>
          <cell r="F1924">
            <v>7.92</v>
          </cell>
          <cell r="G1924">
            <v>21.06</v>
          </cell>
        </row>
        <row r="1925">
          <cell r="A1925" t="str">
            <v>36.20.090</v>
          </cell>
          <cell r="C1925" t="str">
            <v>Vara para manobra em cabine em fibra de vidro, para tensão até 36 kV</v>
          </cell>
          <cell r="D1925" t="str">
            <v>un</v>
          </cell>
          <cell r="E1925">
            <v>383.15</v>
          </cell>
          <cell r="F1925">
            <v>0.8</v>
          </cell>
          <cell r="G1925">
            <v>383.95</v>
          </cell>
        </row>
        <row r="1926">
          <cell r="A1926" t="str">
            <v>36.20.100</v>
          </cell>
          <cell r="C1926" t="str">
            <v>Bucha para passagem interna/externa com isolação para 15 kV</v>
          </cell>
          <cell r="D1926" t="str">
            <v>un</v>
          </cell>
          <cell r="E1926">
            <v>324.23</v>
          </cell>
          <cell r="F1926">
            <v>19.78</v>
          </cell>
          <cell r="G1926">
            <v>344.01</v>
          </cell>
        </row>
        <row r="1927">
          <cell r="A1927" t="str">
            <v>36.20.120</v>
          </cell>
          <cell r="C1927" t="str">
            <v>Chapa de ferro de 1,50 x 0,50 m para bucha de passagem</v>
          </cell>
          <cell r="D1927" t="str">
            <v>un</v>
          </cell>
          <cell r="E1927">
            <v>138.82</v>
          </cell>
          <cell r="F1927">
            <v>19.78</v>
          </cell>
          <cell r="G1927">
            <v>158.6</v>
          </cell>
        </row>
        <row r="1928">
          <cell r="A1928" t="str">
            <v>36.20.140</v>
          </cell>
          <cell r="C1928" t="str">
            <v>Cruzeta de madeira de 2400 mm</v>
          </cell>
          <cell r="D1928" t="str">
            <v>un</v>
          </cell>
          <cell r="E1928">
            <v>169.16</v>
          </cell>
          <cell r="F1928">
            <v>111.28</v>
          </cell>
          <cell r="G1928">
            <v>280.44</v>
          </cell>
        </row>
        <row r="1929">
          <cell r="A1929" t="str">
            <v>36.20.180</v>
          </cell>
          <cell r="C1929" t="str">
            <v>Luva isolante de borracha, acima de 10 até 20 kV</v>
          </cell>
          <cell r="D1929" t="str">
            <v>par</v>
          </cell>
          <cell r="E1929">
            <v>488.59</v>
          </cell>
          <cell r="F1929">
            <v>0.8</v>
          </cell>
          <cell r="G1929">
            <v>489.39</v>
          </cell>
        </row>
        <row r="1930">
          <cell r="A1930" t="str">
            <v>36.20.200</v>
          </cell>
          <cell r="C1930" t="str">
            <v>Mão francesa de 700 mm</v>
          </cell>
          <cell r="D1930" t="str">
            <v>un</v>
          </cell>
          <cell r="E1930">
            <v>15.25</v>
          </cell>
          <cell r="F1930">
            <v>39.549999999999997</v>
          </cell>
          <cell r="G1930">
            <v>54.8</v>
          </cell>
        </row>
        <row r="1931">
          <cell r="A1931" t="str">
            <v>36.20.210</v>
          </cell>
          <cell r="C1931" t="str">
            <v>Luva isolante de borracha, até 10 kV</v>
          </cell>
          <cell r="D1931" t="str">
            <v>par</v>
          </cell>
          <cell r="E1931">
            <v>311</v>
          </cell>
          <cell r="F1931">
            <v>0.8</v>
          </cell>
          <cell r="G1931">
            <v>311.8</v>
          </cell>
        </row>
        <row r="1932">
          <cell r="A1932" t="str">
            <v>36.20.220</v>
          </cell>
          <cell r="C1932" t="str">
            <v>Mudança de tap do transformador</v>
          </cell>
          <cell r="D1932" t="str">
            <v>un</v>
          </cell>
          <cell r="E1932">
            <v>0</v>
          </cell>
          <cell r="F1932">
            <v>222.56</v>
          </cell>
          <cell r="G1932">
            <v>222.56</v>
          </cell>
        </row>
        <row r="1933">
          <cell r="A1933" t="str">
            <v>36.20.240</v>
          </cell>
          <cell r="C1933" t="str">
            <v>Óleo para disjuntor</v>
          </cell>
          <cell r="D1933" t="str">
            <v>l</v>
          </cell>
          <cell r="E1933">
            <v>10.83</v>
          </cell>
          <cell r="F1933">
            <v>0.64</v>
          </cell>
          <cell r="G1933">
            <v>11.47</v>
          </cell>
        </row>
        <row r="1934">
          <cell r="A1934" t="str">
            <v>36.20.260</v>
          </cell>
          <cell r="C1934" t="str">
            <v>Óleo para transformador</v>
          </cell>
          <cell r="D1934" t="str">
            <v>l</v>
          </cell>
          <cell r="E1934">
            <v>10.83</v>
          </cell>
          <cell r="F1934">
            <v>0.96</v>
          </cell>
          <cell r="G1934">
            <v>11.79</v>
          </cell>
        </row>
        <row r="1935">
          <cell r="A1935" t="str">
            <v>36.20.282</v>
          </cell>
          <cell r="C1935" t="str">
            <v>Placa de advertência em chapa de aço, com pintura refletiva "Perigo Alta Tensão"</v>
          </cell>
          <cell r="D1935" t="str">
            <v>m²</v>
          </cell>
          <cell r="E1935">
            <v>693</v>
          </cell>
          <cell r="F1935">
            <v>8.0500000000000007</v>
          </cell>
          <cell r="G1935">
            <v>701.05</v>
          </cell>
        </row>
        <row r="1936">
          <cell r="A1936" t="str">
            <v>36.20.284</v>
          </cell>
          <cell r="C1936" t="str">
            <v>Placa de advertência em chapa de alumínio, com pintura refletiva "Perigo Alta Tensão"</v>
          </cell>
          <cell r="D1936" t="str">
            <v>m²</v>
          </cell>
          <cell r="E1936">
            <v>864</v>
          </cell>
          <cell r="F1936">
            <v>8.0500000000000007</v>
          </cell>
          <cell r="G1936">
            <v>872.05</v>
          </cell>
        </row>
        <row r="1937">
          <cell r="A1937" t="str">
            <v>36.20.330</v>
          </cell>
          <cell r="C1937" t="str">
            <v>Luva de couro para proteção de luva isolante</v>
          </cell>
          <cell r="D1937" t="str">
            <v>par</v>
          </cell>
          <cell r="E1937">
            <v>29.32</v>
          </cell>
          <cell r="F1937">
            <v>0.8</v>
          </cell>
          <cell r="G1937">
            <v>30.12</v>
          </cell>
        </row>
        <row r="1938">
          <cell r="A1938" t="str">
            <v>36.20.340</v>
          </cell>
          <cell r="C1938" t="str">
            <v>Sela para cruzeta de madeira</v>
          </cell>
          <cell r="D1938" t="str">
            <v>un</v>
          </cell>
          <cell r="E1938">
            <v>10.47</v>
          </cell>
          <cell r="F1938">
            <v>55.64</v>
          </cell>
          <cell r="G1938">
            <v>66.11</v>
          </cell>
        </row>
        <row r="1939">
          <cell r="A1939" t="str">
            <v>36.20.350</v>
          </cell>
          <cell r="C1939" t="str">
            <v>Caixa porta luvas em madeira, com tampa</v>
          </cell>
          <cell r="D1939" t="str">
            <v>un</v>
          </cell>
          <cell r="E1939">
            <v>38.79</v>
          </cell>
          <cell r="F1939">
            <v>0.8</v>
          </cell>
          <cell r="G1939">
            <v>39.590000000000003</v>
          </cell>
        </row>
        <row r="1940">
          <cell r="A1940" t="str">
            <v>36.20.360</v>
          </cell>
          <cell r="C1940" t="str">
            <v>Suporte de transformador em poste ou estaleiro</v>
          </cell>
          <cell r="D1940" t="str">
            <v>un</v>
          </cell>
          <cell r="E1940">
            <v>104.01</v>
          </cell>
          <cell r="F1940">
            <v>111.28</v>
          </cell>
          <cell r="G1940">
            <v>215.29</v>
          </cell>
        </row>
        <row r="1941">
          <cell r="A1941" t="str">
            <v>36.20.380</v>
          </cell>
          <cell r="C1941" t="str">
            <v>Tapete de borracha isolante elétrico de 1000 x 1000 mm</v>
          </cell>
          <cell r="D1941" t="str">
            <v>un</v>
          </cell>
          <cell r="E1941">
            <v>251.28</v>
          </cell>
          <cell r="F1941">
            <v>0.8</v>
          </cell>
          <cell r="G1941">
            <v>252.08</v>
          </cell>
        </row>
        <row r="1942">
          <cell r="A1942" t="str">
            <v>36.20.540</v>
          </cell>
          <cell r="C1942" t="str">
            <v>Cruzeta metálica de 2400 mm, para fixação de mufla ou para-raios</v>
          </cell>
          <cell r="D1942" t="str">
            <v>un</v>
          </cell>
          <cell r="E1942">
            <v>299.43</v>
          </cell>
          <cell r="F1942">
            <v>111.28</v>
          </cell>
          <cell r="G1942">
            <v>410.71</v>
          </cell>
        </row>
        <row r="1943">
          <cell r="A1943" t="str">
            <v>36.20.560</v>
          </cell>
          <cell r="C1943" t="str">
            <v>Dispositivo Soft Starter para motor 15 cv, trifásico 220 V</v>
          </cell>
          <cell r="D1943" t="str">
            <v>un</v>
          </cell>
          <cell r="E1943">
            <v>1637.09</v>
          </cell>
          <cell r="F1943">
            <v>39.549999999999997</v>
          </cell>
          <cell r="G1943">
            <v>1676.64</v>
          </cell>
        </row>
        <row r="1944">
          <cell r="A1944" t="str">
            <v>36.20.570</v>
          </cell>
          <cell r="C1944" t="str">
            <v>Dispositivo Soft Starter para motor 25 cv, trifásico 220 V</v>
          </cell>
          <cell r="D1944" t="str">
            <v>un</v>
          </cell>
          <cell r="E1944">
            <v>2457.31</v>
          </cell>
          <cell r="F1944">
            <v>39.549999999999997</v>
          </cell>
          <cell r="G1944">
            <v>2496.86</v>
          </cell>
        </row>
        <row r="1945">
          <cell r="A1945" t="str">
            <v>36.20.580</v>
          </cell>
          <cell r="C1945" t="str">
            <v>Dispositivo Soft Starter para motor 50 cv, trifásico 220 V</v>
          </cell>
          <cell r="D1945" t="str">
            <v>un</v>
          </cell>
          <cell r="E1945">
            <v>3185.96</v>
          </cell>
          <cell r="F1945">
            <v>39.549999999999997</v>
          </cell>
          <cell r="G1945">
            <v>3225.51</v>
          </cell>
        </row>
        <row r="1946">
          <cell r="A1946" t="str">
            <v>37</v>
          </cell>
          <cell r="B1946" t="str">
            <v>QUADRO E PAINEL PARA ENERGIA ELÉTRICA E TELEFONIA</v>
          </cell>
        </row>
        <row r="1947">
          <cell r="A1947" t="str">
            <v>37.01</v>
          </cell>
          <cell r="B1947" t="str">
            <v>Quadro para telefonia embutir, proteção IP40 chapa nº 16msg</v>
          </cell>
        </row>
        <row r="1948">
          <cell r="A1948" t="str">
            <v>37.01.020</v>
          </cell>
          <cell r="C1948" t="str">
            <v>Quadro Telebrás de embutir de 200 x 200 x 120 mm</v>
          </cell>
          <cell r="D1948" t="str">
            <v>un</v>
          </cell>
          <cell r="E1948">
            <v>39.590000000000003</v>
          </cell>
          <cell r="F1948">
            <v>68.08</v>
          </cell>
          <cell r="G1948">
            <v>107.67</v>
          </cell>
        </row>
        <row r="1949">
          <cell r="A1949" t="str">
            <v>37.01.080</v>
          </cell>
          <cell r="C1949" t="str">
            <v>Quadro Telebrás de embutir de 400 x 400 x 120 mm</v>
          </cell>
          <cell r="D1949" t="str">
            <v>un</v>
          </cell>
          <cell r="E1949">
            <v>81.13</v>
          </cell>
          <cell r="F1949">
            <v>95</v>
          </cell>
          <cell r="G1949">
            <v>176.13</v>
          </cell>
        </row>
        <row r="1950">
          <cell r="A1950" t="str">
            <v>37.01.120</v>
          </cell>
          <cell r="C1950" t="str">
            <v>Quadro Telebrás de embutir de 600 x 600 x 120 mm</v>
          </cell>
          <cell r="D1950" t="str">
            <v>un</v>
          </cell>
          <cell r="E1950">
            <v>143.86000000000001</v>
          </cell>
          <cell r="F1950">
            <v>121.91</v>
          </cell>
          <cell r="G1950">
            <v>265.77</v>
          </cell>
        </row>
        <row r="1951">
          <cell r="A1951" t="str">
            <v>37.01.160</v>
          </cell>
          <cell r="C1951" t="str">
            <v>Quadro Telebrás de embutir de 800 x 800 x 120 mm</v>
          </cell>
          <cell r="D1951" t="str">
            <v>un</v>
          </cell>
          <cell r="E1951">
            <v>295.83</v>
          </cell>
          <cell r="F1951">
            <v>151.16999999999999</v>
          </cell>
          <cell r="G1951">
            <v>447</v>
          </cell>
        </row>
        <row r="1952">
          <cell r="A1952" t="str">
            <v>37.01.220</v>
          </cell>
          <cell r="C1952" t="str">
            <v>Quadro Telebrás de embutir de 1200 x 1200 x 120 mm</v>
          </cell>
          <cell r="D1952" t="str">
            <v>un</v>
          </cell>
          <cell r="E1952">
            <v>623.78</v>
          </cell>
          <cell r="F1952">
            <v>202.63</v>
          </cell>
          <cell r="G1952">
            <v>826.41</v>
          </cell>
        </row>
        <row r="1953">
          <cell r="A1953" t="str">
            <v>37.02</v>
          </cell>
          <cell r="B1953" t="str">
            <v>Quadro para telefonia de sobrepor, proteção IP40 chapa nº 16msg</v>
          </cell>
        </row>
        <row r="1954">
          <cell r="A1954" t="str">
            <v>37.02.020</v>
          </cell>
          <cell r="C1954" t="str">
            <v>Quadro Telebrás de sobrepor de 200 x 200 x 120 mm</v>
          </cell>
          <cell r="D1954" t="str">
            <v>un</v>
          </cell>
          <cell r="E1954">
            <v>53.02</v>
          </cell>
          <cell r="F1954">
            <v>59.33</v>
          </cell>
          <cell r="G1954">
            <v>112.35</v>
          </cell>
        </row>
        <row r="1955">
          <cell r="A1955" t="str">
            <v>37.02.060</v>
          </cell>
          <cell r="C1955" t="str">
            <v>Quadro Telebrás de sobrepor de 400 x 400 x 120 mm</v>
          </cell>
          <cell r="D1955" t="str">
            <v>un</v>
          </cell>
          <cell r="E1955">
            <v>105.5</v>
          </cell>
          <cell r="F1955">
            <v>79.099999999999994</v>
          </cell>
          <cell r="G1955">
            <v>184.6</v>
          </cell>
        </row>
        <row r="1956">
          <cell r="A1956" t="str">
            <v>37.02.100</v>
          </cell>
          <cell r="C1956" t="str">
            <v>Quadro Telebrás de sobrepor de 600 x 600 x 120 mm</v>
          </cell>
          <cell r="D1956" t="str">
            <v>un</v>
          </cell>
          <cell r="E1956">
            <v>214.49</v>
          </cell>
          <cell r="F1956">
            <v>98.88</v>
          </cell>
          <cell r="G1956">
            <v>313.37</v>
          </cell>
        </row>
        <row r="1957">
          <cell r="A1957" t="str">
            <v>37.02.140</v>
          </cell>
          <cell r="C1957" t="str">
            <v>Quadro Telebrás de sobrepor de 800 x 800 x 120 mm</v>
          </cell>
          <cell r="D1957" t="str">
            <v>un</v>
          </cell>
          <cell r="E1957">
            <v>309.95999999999998</v>
          </cell>
          <cell r="F1957">
            <v>118.65</v>
          </cell>
          <cell r="G1957">
            <v>428.61</v>
          </cell>
        </row>
        <row r="1958">
          <cell r="A1958" t="str">
            <v>37.03</v>
          </cell>
          <cell r="B1958" t="str">
            <v>Quadro distribuição de luz e força de embutir universal</v>
          </cell>
        </row>
        <row r="1959">
          <cell r="A1959" t="str">
            <v>37.03.200</v>
          </cell>
          <cell r="C1959" t="str">
            <v>Quadro de distribuição universal de embutir, para disjuntores 16 DIN / 12 Bolt-on - 150 A - sem componentes</v>
          </cell>
          <cell r="D1959" t="str">
            <v>un</v>
          </cell>
          <cell r="E1959">
            <v>315.66000000000003</v>
          </cell>
          <cell r="F1959">
            <v>118.26</v>
          </cell>
          <cell r="G1959">
            <v>433.92</v>
          </cell>
        </row>
        <row r="1960">
          <cell r="A1960" t="str">
            <v>37.03.210</v>
          </cell>
          <cell r="C1960" t="str">
            <v>Quadro de distribuição universal de embutir, para disjuntores 24 DIN / 18 Bolt-on - 150 A - sem componentes</v>
          </cell>
          <cell r="D1960" t="str">
            <v>un</v>
          </cell>
          <cell r="E1960">
            <v>355.6</v>
          </cell>
          <cell r="F1960">
            <v>118.26</v>
          </cell>
          <cell r="G1960">
            <v>473.86</v>
          </cell>
        </row>
        <row r="1961">
          <cell r="A1961" t="str">
            <v>37.03.220</v>
          </cell>
          <cell r="C1961" t="str">
            <v>Quadro de distribuição universal de embutir, para disjuntores 34 DIN / 24 Bolt-on - 150 A - sem componentes</v>
          </cell>
          <cell r="D1961" t="str">
            <v>un</v>
          </cell>
          <cell r="E1961">
            <v>421.93</v>
          </cell>
          <cell r="F1961">
            <v>147.83000000000001</v>
          </cell>
          <cell r="G1961">
            <v>569.76</v>
          </cell>
        </row>
        <row r="1962">
          <cell r="A1962" t="str">
            <v>37.03.230</v>
          </cell>
          <cell r="C1962" t="str">
            <v>Quadro de distribuição universal de embutir, para disjuntores 44 DIN / 32 Bolt-on - 150 A - sem componentes</v>
          </cell>
          <cell r="D1962" t="str">
            <v>un</v>
          </cell>
          <cell r="E1962">
            <v>463.98</v>
          </cell>
          <cell r="F1962">
            <v>147.83000000000001</v>
          </cell>
          <cell r="G1962">
            <v>611.80999999999995</v>
          </cell>
        </row>
        <row r="1963">
          <cell r="A1963" t="str">
            <v>37.03.240</v>
          </cell>
          <cell r="C1963" t="str">
            <v>Quadro de distribuição universal de embutir, para disjuntores 56 DIN / 40 Bolt-on - 225 A - sem componentes</v>
          </cell>
          <cell r="D1963" t="str">
            <v>un</v>
          </cell>
          <cell r="E1963">
            <v>762.5</v>
          </cell>
          <cell r="F1963">
            <v>177.39</v>
          </cell>
          <cell r="G1963">
            <v>939.89</v>
          </cell>
        </row>
        <row r="1964">
          <cell r="A1964" t="str">
            <v>37.03.250</v>
          </cell>
          <cell r="C1964" t="str">
            <v>Quadro de distribuição universal de embutir, para disjuntores 70 DIN / 50 Bolt-on - 225 A - sem componentes</v>
          </cell>
          <cell r="D1964" t="str">
            <v>un</v>
          </cell>
          <cell r="E1964">
            <v>948.43</v>
          </cell>
          <cell r="F1964">
            <v>177.39</v>
          </cell>
          <cell r="G1964">
            <v>1125.82</v>
          </cell>
        </row>
        <row r="1965">
          <cell r="A1965" t="str">
            <v>37.04</v>
          </cell>
          <cell r="B1965" t="str">
            <v>Quadro distribuição de luz e força de sobrepor universal</v>
          </cell>
        </row>
        <row r="1966">
          <cell r="A1966" t="str">
            <v>37.04.250</v>
          </cell>
          <cell r="C1966" t="str">
            <v>Quadro de distribuição universal de sobrepor, para disjuntores 16 DIN / 12 Bolt-on - 150 A - sem componentes</v>
          </cell>
          <cell r="D1966" t="str">
            <v>un</v>
          </cell>
          <cell r="E1966">
            <v>442.49</v>
          </cell>
          <cell r="F1966">
            <v>88.7</v>
          </cell>
          <cell r="G1966">
            <v>531.19000000000005</v>
          </cell>
        </row>
        <row r="1967">
          <cell r="A1967" t="str">
            <v>37.04.260</v>
          </cell>
          <cell r="C1967" t="str">
            <v>Quadro de distribuição universal de sobrepor, para disjuntores 24 DIN / 18 Bolt-on - 150 A - sem componentes</v>
          </cell>
          <cell r="D1967" t="str">
            <v>un</v>
          </cell>
          <cell r="E1967">
            <v>511.78</v>
          </cell>
          <cell r="F1967">
            <v>88.7</v>
          </cell>
          <cell r="G1967">
            <v>600.48</v>
          </cell>
        </row>
        <row r="1968">
          <cell r="A1968" t="str">
            <v>37.04.270</v>
          </cell>
          <cell r="C1968" t="str">
            <v>Quadro de distribuição universal de sobrepor, para disjuntores 34 DIN / 24 Bolt-on - 150 A - sem componentes</v>
          </cell>
          <cell r="D1968" t="str">
            <v>un</v>
          </cell>
          <cell r="E1968">
            <v>584.29</v>
          </cell>
          <cell r="F1968">
            <v>118.26</v>
          </cell>
          <cell r="G1968">
            <v>702.55</v>
          </cell>
        </row>
        <row r="1969">
          <cell r="A1969" t="str">
            <v>37.04.280</v>
          </cell>
          <cell r="C1969" t="str">
            <v>Quadro de distribuição universal de sobrepor, para disjuntores 44 DIN / 32 Bolt-on - 150 A - sem componentes</v>
          </cell>
          <cell r="D1969" t="str">
            <v>un</v>
          </cell>
          <cell r="E1969">
            <v>662.25</v>
          </cell>
          <cell r="F1969">
            <v>118.26</v>
          </cell>
          <cell r="G1969">
            <v>780.51</v>
          </cell>
        </row>
        <row r="1970">
          <cell r="A1970" t="str">
            <v>37.04.290</v>
          </cell>
          <cell r="C1970" t="str">
            <v>Quadro de distribuição universal de sobrepor, para disjuntores 56 DIN / 40 Bolt-on - 225 A - sem componentes</v>
          </cell>
          <cell r="D1970" t="str">
            <v>un</v>
          </cell>
          <cell r="E1970">
            <v>868.72</v>
          </cell>
          <cell r="F1970">
            <v>147.83000000000001</v>
          </cell>
          <cell r="G1970">
            <v>1016.55</v>
          </cell>
        </row>
        <row r="1971">
          <cell r="A1971" t="str">
            <v>37.04.300</v>
          </cell>
          <cell r="C1971" t="str">
            <v>Quadro de distribuição universal de sobrepor, para disjuntores 70 DIN / 50 Bolt-on - 225 A - sem componentes</v>
          </cell>
          <cell r="D1971" t="str">
            <v>un</v>
          </cell>
          <cell r="E1971">
            <v>1298.53</v>
          </cell>
          <cell r="F1971">
            <v>147.83000000000001</v>
          </cell>
          <cell r="G1971">
            <v>1446.36</v>
          </cell>
        </row>
        <row r="1972">
          <cell r="A1972" t="str">
            <v>37.06</v>
          </cell>
          <cell r="B1972" t="str">
            <v>Painel autoportante</v>
          </cell>
        </row>
        <row r="1973">
          <cell r="A1973" t="str">
            <v>37.06.014</v>
          </cell>
          <cell r="C1973" t="str">
            <v>Painel autoportante em chapa de aço, com proteção mínima IP 54 - sem componentes</v>
          </cell>
          <cell r="D1973" t="str">
            <v>m²</v>
          </cell>
          <cell r="E1973">
            <v>2170.3000000000002</v>
          </cell>
          <cell r="F1973">
            <v>104.87</v>
          </cell>
          <cell r="G1973">
            <v>2275.17</v>
          </cell>
        </row>
        <row r="1974">
          <cell r="A1974" t="str">
            <v>37.10</v>
          </cell>
          <cell r="B1974" t="str">
            <v>Barramentos</v>
          </cell>
        </row>
        <row r="1975">
          <cell r="A1975" t="str">
            <v>37.10.010</v>
          </cell>
          <cell r="C1975" t="str">
            <v>Barramento de cobre nu</v>
          </cell>
          <cell r="D1975" t="str">
            <v>kg</v>
          </cell>
          <cell r="E1975">
            <v>72.13</v>
          </cell>
          <cell r="F1975">
            <v>7.03</v>
          </cell>
          <cell r="G1975">
            <v>79.16</v>
          </cell>
        </row>
        <row r="1976">
          <cell r="A1976" t="str">
            <v>37.11</v>
          </cell>
          <cell r="B1976" t="str">
            <v>Bases</v>
          </cell>
        </row>
        <row r="1977">
          <cell r="A1977" t="str">
            <v>37.11.020</v>
          </cell>
          <cell r="C1977" t="str">
            <v>Base de fusível Diazed completa para 25 A</v>
          </cell>
          <cell r="D1977" t="str">
            <v>un</v>
          </cell>
          <cell r="E1977">
            <v>23.39</v>
          </cell>
          <cell r="F1977">
            <v>11.86</v>
          </cell>
          <cell r="G1977">
            <v>35.25</v>
          </cell>
        </row>
        <row r="1978">
          <cell r="A1978" t="str">
            <v>37.11.040</v>
          </cell>
          <cell r="C1978" t="str">
            <v>Base de fusível Diazed completa para 63 A</v>
          </cell>
          <cell r="D1978" t="str">
            <v>un</v>
          </cell>
          <cell r="E1978">
            <v>31.68</v>
          </cell>
          <cell r="F1978">
            <v>19.78</v>
          </cell>
          <cell r="G1978">
            <v>51.46</v>
          </cell>
        </row>
        <row r="1979">
          <cell r="A1979" t="str">
            <v>37.11.060</v>
          </cell>
          <cell r="C1979" t="str">
            <v>Base de fusível NH até 125 A, com fusível</v>
          </cell>
          <cell r="D1979" t="str">
            <v>un</v>
          </cell>
          <cell r="E1979">
            <v>35.72</v>
          </cell>
          <cell r="F1979">
            <v>39.549999999999997</v>
          </cell>
          <cell r="G1979">
            <v>75.27</v>
          </cell>
        </row>
        <row r="1980">
          <cell r="A1980" t="str">
            <v>37.11.080</v>
          </cell>
          <cell r="C1980" t="str">
            <v>Base de fusível NH até 250 A, com fusível</v>
          </cell>
          <cell r="D1980" t="str">
            <v>un</v>
          </cell>
          <cell r="E1980">
            <v>106.7</v>
          </cell>
          <cell r="F1980">
            <v>39.549999999999997</v>
          </cell>
          <cell r="G1980">
            <v>146.25</v>
          </cell>
        </row>
        <row r="1981">
          <cell r="A1981" t="str">
            <v>37.11.100</v>
          </cell>
          <cell r="C1981" t="str">
            <v>Base de fusível NH até 400 A, com fusível</v>
          </cell>
          <cell r="D1981" t="str">
            <v>un</v>
          </cell>
          <cell r="E1981">
            <v>164.74</v>
          </cell>
          <cell r="F1981">
            <v>39.549999999999997</v>
          </cell>
          <cell r="G1981">
            <v>204.29</v>
          </cell>
        </row>
        <row r="1982">
          <cell r="A1982" t="str">
            <v>37.11.120</v>
          </cell>
          <cell r="C1982" t="str">
            <v>Base de fusível tripolar de 15 kV</v>
          </cell>
          <cell r="D1982" t="str">
            <v>un</v>
          </cell>
          <cell r="E1982">
            <v>633.21</v>
          </cell>
          <cell r="F1982">
            <v>47.47</v>
          </cell>
          <cell r="G1982">
            <v>680.68</v>
          </cell>
        </row>
        <row r="1983">
          <cell r="A1983" t="str">
            <v>37.11.140</v>
          </cell>
          <cell r="C1983" t="str">
            <v>Base de fusível unipolar de 15 kV</v>
          </cell>
          <cell r="D1983" t="str">
            <v>un</v>
          </cell>
          <cell r="E1983">
            <v>242.63</v>
          </cell>
          <cell r="F1983">
            <v>47.47</v>
          </cell>
          <cell r="G1983">
            <v>290.10000000000002</v>
          </cell>
        </row>
        <row r="1984">
          <cell r="A1984" t="str">
            <v>37.12</v>
          </cell>
          <cell r="B1984" t="str">
            <v>Fusíveis</v>
          </cell>
        </row>
        <row r="1985">
          <cell r="A1985" t="str">
            <v>37.12.020</v>
          </cell>
          <cell r="C1985" t="str">
            <v>Fusível tipo NH 00 de 6 A até 160 A</v>
          </cell>
          <cell r="D1985" t="str">
            <v>un</v>
          </cell>
          <cell r="E1985">
            <v>15.1</v>
          </cell>
          <cell r="F1985">
            <v>7.92</v>
          </cell>
          <cell r="G1985">
            <v>23.02</v>
          </cell>
        </row>
        <row r="1986">
          <cell r="A1986" t="str">
            <v>37.12.040</v>
          </cell>
          <cell r="C1986" t="str">
            <v>Fusível tipo NH 1 de 36 A até 250 A</v>
          </cell>
          <cell r="D1986" t="str">
            <v>un</v>
          </cell>
          <cell r="E1986">
            <v>32.92</v>
          </cell>
          <cell r="F1986">
            <v>7.92</v>
          </cell>
          <cell r="G1986">
            <v>40.840000000000003</v>
          </cell>
        </row>
        <row r="1987">
          <cell r="A1987" t="str">
            <v>37.12.060</v>
          </cell>
          <cell r="C1987" t="str">
            <v>Fusível tipo NH 2 de 224 A até 400 A</v>
          </cell>
          <cell r="D1987" t="str">
            <v>un</v>
          </cell>
          <cell r="E1987">
            <v>63.58</v>
          </cell>
          <cell r="F1987">
            <v>7.92</v>
          </cell>
          <cell r="G1987">
            <v>71.5</v>
          </cell>
        </row>
        <row r="1988">
          <cell r="A1988" t="str">
            <v>37.12.080</v>
          </cell>
          <cell r="C1988" t="str">
            <v>Fusível tipo NH 3 de 400 A até 630 A</v>
          </cell>
          <cell r="D1988" t="str">
            <v>un</v>
          </cell>
          <cell r="E1988">
            <v>87.49</v>
          </cell>
          <cell r="F1988">
            <v>7.92</v>
          </cell>
          <cell r="G1988">
            <v>95.41</v>
          </cell>
        </row>
        <row r="1989">
          <cell r="A1989" t="str">
            <v>37.12.120</v>
          </cell>
          <cell r="C1989" t="str">
            <v>Fusível tipo HH para 15 kV de 2,5 A até 50 A</v>
          </cell>
          <cell r="D1989" t="str">
            <v>un</v>
          </cell>
          <cell r="E1989">
            <v>131.47</v>
          </cell>
          <cell r="F1989">
            <v>7.92</v>
          </cell>
          <cell r="G1989">
            <v>139.38999999999999</v>
          </cell>
        </row>
        <row r="1990">
          <cell r="A1990" t="str">
            <v>37.12.140</v>
          </cell>
          <cell r="C1990" t="str">
            <v>Fusível tipo HH para 15 kV de 60 A até 100 A</v>
          </cell>
          <cell r="D1990" t="str">
            <v>un</v>
          </cell>
          <cell r="E1990">
            <v>283.48</v>
          </cell>
          <cell r="F1990">
            <v>7.92</v>
          </cell>
          <cell r="G1990">
            <v>291.39999999999998</v>
          </cell>
        </row>
        <row r="1991">
          <cell r="A1991" t="str">
            <v>37.12.200</v>
          </cell>
          <cell r="C1991" t="str">
            <v>Fusível Diazed retardado de 2 A até 25 A</v>
          </cell>
          <cell r="D1991" t="str">
            <v>un</v>
          </cell>
          <cell r="E1991">
            <v>3.58</v>
          </cell>
          <cell r="F1991">
            <v>7.92</v>
          </cell>
          <cell r="G1991">
            <v>11.5</v>
          </cell>
        </row>
        <row r="1992">
          <cell r="A1992" t="str">
            <v>37.12.220</v>
          </cell>
          <cell r="C1992" t="str">
            <v>Fusível Diazed retardado de 35 A até 63 A</v>
          </cell>
          <cell r="D1992" t="str">
            <v>un</v>
          </cell>
          <cell r="E1992">
            <v>5.84</v>
          </cell>
          <cell r="F1992">
            <v>7.92</v>
          </cell>
          <cell r="G1992">
            <v>13.76</v>
          </cell>
        </row>
        <row r="1993">
          <cell r="A1993" t="str">
            <v>37.12.300</v>
          </cell>
          <cell r="C1993" t="str">
            <v>Fusível em vidro para ´TP´ de 0,5 A</v>
          </cell>
          <cell r="D1993" t="str">
            <v>un</v>
          </cell>
          <cell r="E1993">
            <v>32.26</v>
          </cell>
          <cell r="F1993">
            <v>1.97</v>
          </cell>
          <cell r="G1993">
            <v>34.229999999999997</v>
          </cell>
        </row>
        <row r="1994">
          <cell r="A1994" t="str">
            <v>37.13</v>
          </cell>
          <cell r="B1994" t="str">
            <v>Disjuntores</v>
          </cell>
        </row>
        <row r="1995">
          <cell r="A1995" t="str">
            <v>37.13.510</v>
          </cell>
          <cell r="C1995" t="str">
            <v>Disjuntor fixo PVO trifásico, 17,5 kV, 630 A x 350 MVA, 50/60 Hz, com acessórios</v>
          </cell>
          <cell r="D1995" t="str">
            <v>un</v>
          </cell>
          <cell r="E1995">
            <v>16348.58</v>
          </cell>
          <cell r="F1995">
            <v>248.33</v>
          </cell>
          <cell r="G1995">
            <v>16596.91</v>
          </cell>
        </row>
        <row r="1996">
          <cell r="A1996" t="str">
            <v>37.13.520</v>
          </cell>
          <cell r="C1996" t="str">
            <v>Disjuntor a seco aberto trifásico, 600 V de 800 A, 50/60 Hz, com acessórios</v>
          </cell>
          <cell r="D1996" t="str">
            <v>un</v>
          </cell>
          <cell r="E1996">
            <v>23882.45</v>
          </cell>
          <cell r="F1996">
            <v>222.56</v>
          </cell>
          <cell r="G1996">
            <v>24105.01</v>
          </cell>
        </row>
        <row r="1997">
          <cell r="A1997" t="str">
            <v>37.13.530</v>
          </cell>
          <cell r="C1997" t="str">
            <v>Disjuntor fixo PVO trifásico, 15 kV, 630 A x 350 MVA, com relé de proteção de sobrecorrente e transformadores de corrente</v>
          </cell>
          <cell r="D1997" t="str">
            <v>cj</v>
          </cell>
          <cell r="E1997">
            <v>24263.4</v>
          </cell>
          <cell r="F1997">
            <v>328.06</v>
          </cell>
          <cell r="G1997">
            <v>24591.46</v>
          </cell>
        </row>
        <row r="1998">
          <cell r="A1998" t="str">
            <v>37.13.550</v>
          </cell>
          <cell r="C1998" t="str">
            <v>Disjuntor em caixa aberta tripolar extraível, 500V de 3200A, com acessórios</v>
          </cell>
          <cell r="D1998" t="str">
            <v>un</v>
          </cell>
          <cell r="E1998">
            <v>59376.37</v>
          </cell>
          <cell r="F1998">
            <v>39.549999999999997</v>
          </cell>
          <cell r="G1998">
            <v>59415.92</v>
          </cell>
        </row>
        <row r="1999">
          <cell r="A1999" t="str">
            <v>37.13.570</v>
          </cell>
          <cell r="C1999" t="str">
            <v>Disjuntor em caixa aberta tripolar extraível, 500V de 4000A, com acessórios</v>
          </cell>
          <cell r="D1999" t="str">
            <v>un</v>
          </cell>
          <cell r="E1999">
            <v>108910.93</v>
          </cell>
          <cell r="F1999">
            <v>39.549999999999997</v>
          </cell>
          <cell r="G1999">
            <v>108950.48</v>
          </cell>
        </row>
        <row r="2000">
          <cell r="A2000" t="str">
            <v>37.13.600</v>
          </cell>
          <cell r="C2000" t="str">
            <v>Disjuntor termomagnético, unipolar 127/220 V, corrente de 10 A até 30 A</v>
          </cell>
          <cell r="D2000" t="str">
            <v>un</v>
          </cell>
          <cell r="E2000">
            <v>15.71</v>
          </cell>
          <cell r="F2000">
            <v>11.86</v>
          </cell>
          <cell r="G2000">
            <v>27.57</v>
          </cell>
        </row>
        <row r="2001">
          <cell r="A2001" t="str">
            <v>37.13.610</v>
          </cell>
          <cell r="C2001" t="str">
            <v>Disjuntor termomagnético, unipolar 127/220 V, corrente de 35 A até 50 A</v>
          </cell>
          <cell r="D2001" t="str">
            <v>un</v>
          </cell>
          <cell r="E2001">
            <v>22.19</v>
          </cell>
          <cell r="F2001">
            <v>11.86</v>
          </cell>
          <cell r="G2001">
            <v>34.049999999999997</v>
          </cell>
        </row>
        <row r="2002">
          <cell r="A2002" t="str">
            <v>37.13.630</v>
          </cell>
          <cell r="C2002" t="str">
            <v>Disjuntor termomagnético, bipolar 220/380 V, corrente de 10 A até 50 A</v>
          </cell>
          <cell r="D2002" t="str">
            <v>un</v>
          </cell>
          <cell r="E2002">
            <v>75.55</v>
          </cell>
          <cell r="F2002">
            <v>23.73</v>
          </cell>
          <cell r="G2002">
            <v>99.28</v>
          </cell>
        </row>
        <row r="2003">
          <cell r="A2003" t="str">
            <v>37.13.640</v>
          </cell>
          <cell r="C2003" t="str">
            <v>Disjuntor termomagnético, bipolar 220/380 V, corrente de 60 A até 100 A</v>
          </cell>
          <cell r="D2003" t="str">
            <v>un</v>
          </cell>
          <cell r="E2003">
            <v>119.07</v>
          </cell>
          <cell r="F2003">
            <v>23.73</v>
          </cell>
          <cell r="G2003">
            <v>142.80000000000001</v>
          </cell>
        </row>
        <row r="2004">
          <cell r="A2004" t="str">
            <v>37.13.650</v>
          </cell>
          <cell r="C2004" t="str">
            <v>Disjuntor termomagnético, tripolar 220/380 V, corrente de 10 A até 50 A</v>
          </cell>
          <cell r="D2004" t="str">
            <v>un</v>
          </cell>
          <cell r="E2004">
            <v>89.61</v>
          </cell>
          <cell r="F2004">
            <v>35.6</v>
          </cell>
          <cell r="G2004">
            <v>125.21</v>
          </cell>
        </row>
        <row r="2005">
          <cell r="A2005" t="str">
            <v>37.13.660</v>
          </cell>
          <cell r="C2005" t="str">
            <v>Disjuntor termomagnético, tripolar 220/380 V, corrente de 60 A até 100 A</v>
          </cell>
          <cell r="D2005" t="str">
            <v>un</v>
          </cell>
          <cell r="E2005">
            <v>118.74</v>
          </cell>
          <cell r="F2005">
            <v>35.6</v>
          </cell>
          <cell r="G2005">
            <v>154.34</v>
          </cell>
        </row>
        <row r="2006">
          <cell r="A2006" t="str">
            <v>37.13.690</v>
          </cell>
          <cell r="C2006" t="str">
            <v>Disjuntor série universal, em caixa moldada, térmico e magnético fixos, bipolar 480 V, corrente de 60 A até 100 A</v>
          </cell>
          <cell r="D2006" t="str">
            <v>un</v>
          </cell>
          <cell r="E2006">
            <v>338.63</v>
          </cell>
          <cell r="F2006">
            <v>39.549999999999997</v>
          </cell>
          <cell r="G2006">
            <v>378.18</v>
          </cell>
        </row>
        <row r="2007">
          <cell r="A2007" t="str">
            <v>37.13.700</v>
          </cell>
          <cell r="C2007" t="str">
            <v>Disjuntor série universal, em caixa moldada, térmico e magnético fixos, bipolar 480/600 V, corrente de 125 A</v>
          </cell>
          <cell r="D2007" t="str">
            <v>un</v>
          </cell>
          <cell r="E2007">
            <v>547.82000000000005</v>
          </cell>
          <cell r="F2007">
            <v>39.549999999999997</v>
          </cell>
          <cell r="G2007">
            <v>587.37</v>
          </cell>
        </row>
        <row r="2008">
          <cell r="A2008" t="str">
            <v>37.13.720</v>
          </cell>
          <cell r="C2008" t="str">
            <v>Disjuntor série universal, em caixa moldada, térmico fixo e magnético ajustável, tripolar 600 V, corrente de 300 A até 400 A</v>
          </cell>
          <cell r="D2008" t="str">
            <v>un</v>
          </cell>
          <cell r="E2008">
            <v>1630.42</v>
          </cell>
          <cell r="F2008">
            <v>79.099999999999994</v>
          </cell>
          <cell r="G2008">
            <v>1709.52</v>
          </cell>
        </row>
        <row r="2009">
          <cell r="A2009" t="str">
            <v>37.13.730</v>
          </cell>
          <cell r="C2009" t="str">
            <v>Disjuntor série universal, em caixa moldada, térmico fixo e magnético ajustável, tripolar 600 V, corrente de 500 A até 630 A</v>
          </cell>
          <cell r="D2009" t="str">
            <v>un</v>
          </cell>
          <cell r="E2009">
            <v>2193.63</v>
          </cell>
          <cell r="F2009">
            <v>79.099999999999994</v>
          </cell>
          <cell r="G2009">
            <v>2272.73</v>
          </cell>
        </row>
        <row r="2010">
          <cell r="A2010" t="str">
            <v>37.13.740</v>
          </cell>
          <cell r="C2010" t="str">
            <v>Disjuntor série universal, em caixa moldada, térmico fixo e magnético ajustável, tripolar 600 V, corrente de 700 A até 800 A</v>
          </cell>
          <cell r="D2010" t="str">
            <v>un</v>
          </cell>
          <cell r="E2010">
            <v>6019.42</v>
          </cell>
          <cell r="F2010">
            <v>79.099999999999994</v>
          </cell>
          <cell r="G2010">
            <v>6098.52</v>
          </cell>
        </row>
        <row r="2011">
          <cell r="A2011" t="str">
            <v>37.13.760</v>
          </cell>
          <cell r="C2011" t="str">
            <v>Disjuntor em caixa moldada, térmico e magnético ajustáveis, tripolar 630/690 V, faixa de ajuste de 440 até 630 A</v>
          </cell>
          <cell r="D2011" t="str">
            <v>un</v>
          </cell>
          <cell r="E2011">
            <v>8044.5</v>
          </cell>
          <cell r="F2011">
            <v>79.099999999999994</v>
          </cell>
          <cell r="G2011">
            <v>8123.6</v>
          </cell>
        </row>
        <row r="2012">
          <cell r="A2012" t="str">
            <v>37.13.770</v>
          </cell>
          <cell r="C2012" t="str">
            <v>Disjuntor em caixa moldada, térmico e magnético ajustáveis, tripolar 1250/690 V, faixa de ajuste de 800 até 1250 A</v>
          </cell>
          <cell r="D2012" t="str">
            <v>un</v>
          </cell>
          <cell r="E2012">
            <v>9172.56</v>
          </cell>
          <cell r="F2012">
            <v>79.099999999999994</v>
          </cell>
          <cell r="G2012">
            <v>9251.66</v>
          </cell>
        </row>
        <row r="2013">
          <cell r="A2013" t="str">
            <v>37.13.780</v>
          </cell>
          <cell r="C2013" t="str">
            <v>Disjuntor em caixa moldada, térmico e magnético ajustáveis, tripolar 1600/690 V, faixa de ajuste de 1000 até 1600 A</v>
          </cell>
          <cell r="D2013" t="str">
            <v>un</v>
          </cell>
          <cell r="E2013">
            <v>12157.98</v>
          </cell>
          <cell r="F2013">
            <v>79.099999999999994</v>
          </cell>
          <cell r="G2013">
            <v>12237.08</v>
          </cell>
        </row>
        <row r="2014">
          <cell r="A2014" t="str">
            <v>37.13.791</v>
          </cell>
          <cell r="C2014" t="str">
            <v>Disjuntor em caixa aberta, com corrente nominal de 1600 A, tensão nominal de 500 V</v>
          </cell>
          <cell r="D2014" t="str">
            <v>un</v>
          </cell>
          <cell r="E2014">
            <v>11054.73</v>
          </cell>
          <cell r="F2014">
            <v>79.099999999999994</v>
          </cell>
          <cell r="G2014">
            <v>11133.83</v>
          </cell>
        </row>
        <row r="2015">
          <cell r="A2015" t="str">
            <v>37.13.800</v>
          </cell>
          <cell r="C2015" t="str">
            <v>Mini-disjuntor termomagnético, unipolar 127/220 V, corrente de 10 A até 32 A</v>
          </cell>
          <cell r="D2015" t="str">
            <v>un</v>
          </cell>
          <cell r="E2015">
            <v>9.07</v>
          </cell>
          <cell r="F2015">
            <v>7.92</v>
          </cell>
          <cell r="G2015">
            <v>16.989999999999998</v>
          </cell>
        </row>
        <row r="2016">
          <cell r="A2016" t="str">
            <v>37.13.810</v>
          </cell>
          <cell r="C2016" t="str">
            <v>Mini-disjuntor termomagnético, unipolar 127/220 V, corrente de 40 A até 50 A</v>
          </cell>
          <cell r="D2016" t="str">
            <v>un</v>
          </cell>
          <cell r="E2016">
            <v>11.7</v>
          </cell>
          <cell r="F2016">
            <v>7.92</v>
          </cell>
          <cell r="G2016">
            <v>19.62</v>
          </cell>
        </row>
        <row r="2017">
          <cell r="A2017" t="str">
            <v>37.13.840</v>
          </cell>
          <cell r="C2017" t="str">
            <v>Mini-disjuntor termomagnético, bipolar 220/380 V, corrente de 10 A até 32 A</v>
          </cell>
          <cell r="D2017" t="str">
            <v>un</v>
          </cell>
          <cell r="E2017">
            <v>35.880000000000003</v>
          </cell>
          <cell r="F2017">
            <v>7.92</v>
          </cell>
          <cell r="G2017">
            <v>43.8</v>
          </cell>
        </row>
        <row r="2018">
          <cell r="A2018" t="str">
            <v>37.13.850</v>
          </cell>
          <cell r="C2018" t="str">
            <v>Mini-disjuntor termomagnético, bipolar 220/380 V, corrente de 40 A até 50 A</v>
          </cell>
          <cell r="D2018" t="str">
            <v>un</v>
          </cell>
          <cell r="E2018">
            <v>39.83</v>
          </cell>
          <cell r="F2018">
            <v>7.92</v>
          </cell>
          <cell r="G2018">
            <v>47.75</v>
          </cell>
        </row>
        <row r="2019">
          <cell r="A2019" t="str">
            <v>37.13.860</v>
          </cell>
          <cell r="C2019" t="str">
            <v>Mini-disjuntor termomagnético, bipolar 220/380 V, corrente de 63 A</v>
          </cell>
          <cell r="D2019" t="str">
            <v>un</v>
          </cell>
          <cell r="E2019">
            <v>44.34</v>
          </cell>
          <cell r="F2019">
            <v>7.92</v>
          </cell>
          <cell r="G2019">
            <v>52.26</v>
          </cell>
        </row>
        <row r="2020">
          <cell r="A2020" t="str">
            <v>37.13.870</v>
          </cell>
          <cell r="C2020" t="str">
            <v>Mini-disjuntor termomagnético, bipolar 400 V, corrente de 80 A até 100 A</v>
          </cell>
          <cell r="D2020" t="str">
            <v>un</v>
          </cell>
          <cell r="E2020">
            <v>762.65</v>
          </cell>
          <cell r="F2020">
            <v>7.92</v>
          </cell>
          <cell r="G2020">
            <v>770.57</v>
          </cell>
        </row>
        <row r="2021">
          <cell r="A2021" t="str">
            <v>37.13.880</v>
          </cell>
          <cell r="C2021" t="str">
            <v>Mini-disjuntor termomagnético, tripolar 220/380 V, corrente de 10 A até 32 A</v>
          </cell>
          <cell r="D2021" t="str">
            <v>un</v>
          </cell>
          <cell r="E2021">
            <v>50.18</v>
          </cell>
          <cell r="F2021">
            <v>7.92</v>
          </cell>
          <cell r="G2021">
            <v>58.1</v>
          </cell>
        </row>
        <row r="2022">
          <cell r="A2022" t="str">
            <v>37.13.890</v>
          </cell>
          <cell r="C2022" t="str">
            <v>Mini-disjuntor termomagnético, tripolar 220/380 V, corrente de 40 A até 50 A</v>
          </cell>
          <cell r="D2022" t="str">
            <v>un</v>
          </cell>
          <cell r="E2022">
            <v>54.87</v>
          </cell>
          <cell r="F2022">
            <v>7.92</v>
          </cell>
          <cell r="G2022">
            <v>62.79</v>
          </cell>
        </row>
        <row r="2023">
          <cell r="A2023" t="str">
            <v>37.13.900</v>
          </cell>
          <cell r="C2023" t="str">
            <v>Mini-disjuntor termomagnético, tripolar 220/380 V, corrente de 63 A</v>
          </cell>
          <cell r="D2023" t="str">
            <v>un</v>
          </cell>
          <cell r="E2023">
            <v>62.11</v>
          </cell>
          <cell r="F2023">
            <v>7.92</v>
          </cell>
          <cell r="G2023">
            <v>70.03</v>
          </cell>
        </row>
        <row r="2024">
          <cell r="A2024" t="str">
            <v>37.13.910</v>
          </cell>
          <cell r="C2024" t="str">
            <v>Mini-disjuntor termomagnético, tripolar 400 V, corrente de 80 A até 125 A</v>
          </cell>
          <cell r="D2024" t="str">
            <v>un</v>
          </cell>
          <cell r="E2024">
            <v>1147.3900000000001</v>
          </cell>
          <cell r="F2024">
            <v>7.92</v>
          </cell>
          <cell r="G2024">
            <v>1155.31</v>
          </cell>
        </row>
        <row r="2025">
          <cell r="A2025" t="str">
            <v>37.13.920</v>
          </cell>
          <cell r="C2025" t="str">
            <v>Disjuntor em caixa moldada, térmico ajustável e magnético fixo, tripolar 2000/1200 V, faixa de ajuste de 1600 até 2000 A</v>
          </cell>
          <cell r="D2025" t="str">
            <v>un</v>
          </cell>
          <cell r="E2025">
            <v>29006.75</v>
          </cell>
          <cell r="F2025">
            <v>79.099999999999994</v>
          </cell>
          <cell r="G2025">
            <v>29085.85</v>
          </cell>
        </row>
        <row r="2026">
          <cell r="A2026" t="str">
            <v>37.13.930</v>
          </cell>
          <cell r="C2026" t="str">
            <v>Disjuntor em caixa moldada, térmico ajustável e magnético fixo, tripolar 2500/1200 V, faixa de ajuste de 2000 até 2500 A</v>
          </cell>
          <cell r="D2026" t="str">
            <v>un</v>
          </cell>
          <cell r="E2026">
            <v>42495.89</v>
          </cell>
          <cell r="F2026">
            <v>79.099999999999994</v>
          </cell>
          <cell r="G2026">
            <v>42574.99</v>
          </cell>
        </row>
        <row r="2027">
          <cell r="A2027" t="str">
            <v>37.13.940</v>
          </cell>
          <cell r="C2027" t="str">
            <v>Disjuntor em caixa aberta tripolar extraível, 500 V de 6300 A, com acessórios</v>
          </cell>
          <cell r="D2027" t="str">
            <v>un</v>
          </cell>
          <cell r="E2027">
            <v>308899.94</v>
          </cell>
          <cell r="F2027">
            <v>39.549999999999997</v>
          </cell>
          <cell r="G2027">
            <v>308939.49</v>
          </cell>
        </row>
        <row r="2028">
          <cell r="A2028" t="str">
            <v>37.14</v>
          </cell>
          <cell r="B2028" t="str">
            <v>Chave de baixa tensão</v>
          </cell>
        </row>
        <row r="2029">
          <cell r="A2029" t="str">
            <v>37.14.050</v>
          </cell>
          <cell r="C2029" t="str">
            <v>Chave comutadora, reversão sob carga, tetrapolar, sem porta fusível, para 100 A</v>
          </cell>
          <cell r="D2029" t="str">
            <v>un</v>
          </cell>
          <cell r="E2029">
            <v>2316.25</v>
          </cell>
          <cell r="F2029">
            <v>39.549999999999997</v>
          </cell>
          <cell r="G2029">
            <v>2355.8000000000002</v>
          </cell>
        </row>
        <row r="2030">
          <cell r="A2030" t="str">
            <v>37.14.300</v>
          </cell>
          <cell r="C2030" t="str">
            <v>Chave seccionadora sob carga, tripolar, acionamento rotativo, com prolongador, sem porta-fusível, de 160 A</v>
          </cell>
          <cell r="D2030" t="str">
            <v>un</v>
          </cell>
          <cell r="E2030">
            <v>1239.42</v>
          </cell>
          <cell r="F2030">
            <v>31.63</v>
          </cell>
          <cell r="G2030">
            <v>1271.05</v>
          </cell>
        </row>
        <row r="2031">
          <cell r="A2031" t="str">
            <v>37.14.310</v>
          </cell>
          <cell r="C2031" t="str">
            <v>Chave seccionadora sob carga, tripolar, acionamento rotativo, com prolongador, sem porta-fusível, de 250 A</v>
          </cell>
          <cell r="D2031" t="str">
            <v>un</v>
          </cell>
          <cell r="E2031">
            <v>1278.5899999999999</v>
          </cell>
          <cell r="F2031">
            <v>31.63</v>
          </cell>
          <cell r="G2031">
            <v>1310.22</v>
          </cell>
        </row>
        <row r="2032">
          <cell r="A2032" t="str">
            <v>37.14.320</v>
          </cell>
          <cell r="C2032" t="str">
            <v>Chave seccionadora sob carga, tripolar, acionamento rotativo, com prolongador, sem porta-fusível, de 400 A</v>
          </cell>
          <cell r="D2032" t="str">
            <v>un</v>
          </cell>
          <cell r="E2032">
            <v>1623.65</v>
          </cell>
          <cell r="F2032">
            <v>39.549999999999997</v>
          </cell>
          <cell r="G2032">
            <v>1663.2</v>
          </cell>
        </row>
        <row r="2033">
          <cell r="A2033" t="str">
            <v>37.14.330</v>
          </cell>
          <cell r="C2033" t="str">
            <v>Chave seccionadora sob carga, tripolar, acionamento rotativo, com prolongador, sem porta-fusível, de 630 A</v>
          </cell>
          <cell r="D2033" t="str">
            <v>un</v>
          </cell>
          <cell r="E2033">
            <v>2067.1799999999998</v>
          </cell>
          <cell r="F2033">
            <v>47.47</v>
          </cell>
          <cell r="G2033">
            <v>2114.65</v>
          </cell>
        </row>
        <row r="2034">
          <cell r="A2034" t="str">
            <v>37.14.340</v>
          </cell>
          <cell r="C2034" t="str">
            <v>Chave seccionadora sob carga, tripolar, acionamento rotativo, com prolongador, sem porta-fusível, de 1000 A</v>
          </cell>
          <cell r="D2034" t="str">
            <v>un</v>
          </cell>
          <cell r="E2034">
            <v>3549.24</v>
          </cell>
          <cell r="F2034">
            <v>59.33</v>
          </cell>
          <cell r="G2034">
            <v>3608.57</v>
          </cell>
        </row>
        <row r="2035">
          <cell r="A2035" t="str">
            <v>37.14.350</v>
          </cell>
          <cell r="C2035" t="str">
            <v>Chave seccionadora sob carga, tripolar, acionamento rotativo, com prolongador, sem porta-fusível, de 1250 A</v>
          </cell>
          <cell r="D2035" t="str">
            <v>un</v>
          </cell>
          <cell r="E2035">
            <v>7239.57</v>
          </cell>
          <cell r="F2035">
            <v>59.33</v>
          </cell>
          <cell r="G2035">
            <v>7298.9</v>
          </cell>
        </row>
        <row r="2036">
          <cell r="A2036" t="str">
            <v>37.14.410</v>
          </cell>
          <cell r="C2036" t="str">
            <v>Chave seccionadora sob carga, tripolar, acionamento rotativo, com prolongador e porta-fusível até NH-00-125 A - sem fusíveis</v>
          </cell>
          <cell r="D2036" t="str">
            <v>un</v>
          </cell>
          <cell r="E2036">
            <v>1284.79</v>
          </cell>
          <cell r="F2036">
            <v>31.63</v>
          </cell>
          <cell r="G2036">
            <v>1316.42</v>
          </cell>
        </row>
        <row r="2037">
          <cell r="A2037" t="str">
            <v>37.14.420</v>
          </cell>
          <cell r="C2037" t="str">
            <v>Chave seccionadora sob carga, tripolar, acionamento rotativo, com prolongador e porta-fusível até NH-00-160 A - sem fusíveis</v>
          </cell>
          <cell r="D2037" t="str">
            <v>un</v>
          </cell>
          <cell r="E2037">
            <v>1469.71</v>
          </cell>
          <cell r="F2037">
            <v>31.63</v>
          </cell>
          <cell r="G2037">
            <v>1501.34</v>
          </cell>
        </row>
        <row r="2038">
          <cell r="A2038" t="str">
            <v>37.14.430</v>
          </cell>
          <cell r="C2038" t="str">
            <v>Chave seccionadora sob carga, tripolar, acionamento rotativo, com prolongador e porta-fusível até NH-1-250 A - sem fusíveis</v>
          </cell>
          <cell r="D2038" t="str">
            <v>un</v>
          </cell>
          <cell r="E2038">
            <v>2769.35</v>
          </cell>
          <cell r="F2038">
            <v>31.63</v>
          </cell>
          <cell r="G2038">
            <v>2800.98</v>
          </cell>
        </row>
        <row r="2039">
          <cell r="A2039" t="str">
            <v>37.14.440</v>
          </cell>
          <cell r="C2039" t="str">
            <v>Chave seccionadora sob carga, tripolar, acionamento rotativo, com prolongador e porta-fusível até NH-2-400 A - sem fusíveis</v>
          </cell>
          <cell r="D2039" t="str">
            <v>un</v>
          </cell>
          <cell r="E2039">
            <v>3336.53</v>
          </cell>
          <cell r="F2039">
            <v>39.549999999999997</v>
          </cell>
          <cell r="G2039">
            <v>3376.08</v>
          </cell>
        </row>
        <row r="2040">
          <cell r="A2040" t="str">
            <v>37.14.450</v>
          </cell>
          <cell r="C2040" t="str">
            <v>Chave seccionadora sob carga, tripolar, acionamento rotativo, com prolongador e porta-fusível até NH-3-630 A - sem fusíveis</v>
          </cell>
          <cell r="D2040" t="str">
            <v>un</v>
          </cell>
          <cell r="E2040">
            <v>6477.02</v>
          </cell>
          <cell r="F2040">
            <v>47.47</v>
          </cell>
          <cell r="G2040">
            <v>6524.49</v>
          </cell>
        </row>
        <row r="2041">
          <cell r="A2041" t="str">
            <v>37.14.500</v>
          </cell>
          <cell r="C2041" t="str">
            <v>Chave seccionadora sob carga, tripolar, acionamento tipo punho, com porta-fusível até NH-00-160 A - sem fusíveis</v>
          </cell>
          <cell r="D2041" t="str">
            <v>un</v>
          </cell>
          <cell r="E2041">
            <v>252.01</v>
          </cell>
          <cell r="F2041">
            <v>31.63</v>
          </cell>
          <cell r="G2041">
            <v>283.64</v>
          </cell>
        </row>
        <row r="2042">
          <cell r="A2042" t="str">
            <v>37.14.510</v>
          </cell>
          <cell r="C2042" t="str">
            <v>Chave seccionadora sob carga, tripolar, acionamento tipo punho, com porta-fusível até NH-1-250 A - sem fusíveis</v>
          </cell>
          <cell r="D2042" t="str">
            <v>un</v>
          </cell>
          <cell r="E2042">
            <v>414.37</v>
          </cell>
          <cell r="F2042">
            <v>31.63</v>
          </cell>
          <cell r="G2042">
            <v>446</v>
          </cell>
        </row>
        <row r="2043">
          <cell r="A2043" t="str">
            <v>37.14.520</v>
          </cell>
          <cell r="C2043" t="str">
            <v>Chave seccionadora sob carga, tripolar, acionamento tipo punho, com porta-fusível até NH-2-400 A - sem fusíveis</v>
          </cell>
          <cell r="D2043" t="str">
            <v>un</v>
          </cell>
          <cell r="E2043">
            <v>595.9</v>
          </cell>
          <cell r="F2043">
            <v>39.549999999999997</v>
          </cell>
          <cell r="G2043">
            <v>635.45000000000005</v>
          </cell>
        </row>
        <row r="2044">
          <cell r="A2044" t="str">
            <v>37.14.530</v>
          </cell>
          <cell r="C2044" t="str">
            <v>Chave seccionadora sob carga, tripolar, acionamento tipo punho, com porta-fusível até NH-3-630 A - sem fusíveis</v>
          </cell>
          <cell r="D2044" t="str">
            <v>un</v>
          </cell>
          <cell r="E2044">
            <v>1281.04</v>
          </cell>
          <cell r="F2044">
            <v>47.47</v>
          </cell>
          <cell r="G2044">
            <v>1328.51</v>
          </cell>
        </row>
        <row r="2045">
          <cell r="A2045" t="str">
            <v>37.14.600</v>
          </cell>
          <cell r="C2045" t="str">
            <v>Chave comutadora, reversão sob carga, tripolar, sem porta fusível, para 400 A</v>
          </cell>
          <cell r="D2045" t="str">
            <v>un</v>
          </cell>
          <cell r="E2045">
            <v>3968.59</v>
          </cell>
          <cell r="F2045">
            <v>47.47</v>
          </cell>
          <cell r="G2045">
            <v>4016.06</v>
          </cell>
        </row>
        <row r="2046">
          <cell r="A2046" t="str">
            <v>37.14.610</v>
          </cell>
          <cell r="C2046" t="str">
            <v>Chave comutadora, reversão sob carga, tripolar, sem porta fusível, para 600/630 A</v>
          </cell>
          <cell r="D2046" t="str">
            <v>un</v>
          </cell>
          <cell r="E2046">
            <v>5776.08</v>
          </cell>
          <cell r="F2046">
            <v>59.33</v>
          </cell>
          <cell r="G2046">
            <v>5835.41</v>
          </cell>
        </row>
        <row r="2047">
          <cell r="A2047" t="str">
            <v>37.14.620</v>
          </cell>
          <cell r="C2047" t="str">
            <v>Chave comutadora, reversão sob carga, tripolar, sem porta fusível, para 1000 A</v>
          </cell>
          <cell r="D2047" t="str">
            <v>un</v>
          </cell>
          <cell r="E2047">
            <v>8481.73</v>
          </cell>
          <cell r="F2047">
            <v>71.180000000000007</v>
          </cell>
          <cell r="G2047">
            <v>8552.91</v>
          </cell>
        </row>
        <row r="2048">
          <cell r="A2048" t="str">
            <v>37.14.640</v>
          </cell>
          <cell r="C2048" t="str">
            <v>Chave comutadora, reversão sob carga, tetrapolar, sem porta fusível, para 630 A / 690 V</v>
          </cell>
          <cell r="D2048" t="str">
            <v>un</v>
          </cell>
          <cell r="E2048">
            <v>7549.01</v>
          </cell>
          <cell r="F2048">
            <v>91.08</v>
          </cell>
          <cell r="G2048">
            <v>7640.09</v>
          </cell>
        </row>
        <row r="2049">
          <cell r="A2049" t="str">
            <v>37.14.830</v>
          </cell>
          <cell r="C2049" t="str">
            <v>Barra de contato para chave seccionadora tipo NH3-630 A</v>
          </cell>
          <cell r="D2049" t="str">
            <v>un</v>
          </cell>
          <cell r="E2049">
            <v>51.62</v>
          </cell>
          <cell r="F2049">
            <v>7.92</v>
          </cell>
          <cell r="G2049">
            <v>59.54</v>
          </cell>
        </row>
        <row r="2050">
          <cell r="A2050" t="str">
            <v>37.14.912</v>
          </cell>
          <cell r="C2050" t="str">
            <v>Chave seccionadora tripolar, abertura sob carga seca até 160 A / 690 V</v>
          </cell>
          <cell r="D2050" t="str">
            <v>un</v>
          </cell>
          <cell r="E2050">
            <v>591.35</v>
          </cell>
          <cell r="F2050">
            <v>31.63</v>
          </cell>
          <cell r="G2050">
            <v>622.98</v>
          </cell>
        </row>
        <row r="2051">
          <cell r="A2051" t="str">
            <v>37.15</v>
          </cell>
          <cell r="B2051" t="str">
            <v>Chave de média tensão</v>
          </cell>
        </row>
        <row r="2052">
          <cell r="A2052" t="str">
            <v>37.15.110</v>
          </cell>
          <cell r="C2052" t="str">
            <v>Chave seccionadora tripolar sob carga para 400 A - 25 kV - com prolongador</v>
          </cell>
          <cell r="D2052" t="str">
            <v>un</v>
          </cell>
          <cell r="E2052">
            <v>1694.98</v>
          </cell>
          <cell r="F2052">
            <v>192.69</v>
          </cell>
          <cell r="G2052">
            <v>1887.67</v>
          </cell>
        </row>
        <row r="2053">
          <cell r="A2053" t="str">
            <v>37.15.120</v>
          </cell>
          <cell r="C2053" t="str">
            <v>Chave seccionadora tripolar sob carga para 400 A - 15 kV - com prolongador</v>
          </cell>
          <cell r="D2053" t="str">
            <v>un</v>
          </cell>
          <cell r="E2053">
            <v>1304.21</v>
          </cell>
          <cell r="F2053">
            <v>192.69</v>
          </cell>
          <cell r="G2053">
            <v>1496.9</v>
          </cell>
        </row>
        <row r="2054">
          <cell r="A2054" t="str">
            <v>37.15.150</v>
          </cell>
          <cell r="C2054" t="str">
            <v>Chave fusível base ´C´ para 15 kV/100 A, com capacidade de ruptura até 10 kA - com fusível</v>
          </cell>
          <cell r="D2054" t="str">
            <v>un</v>
          </cell>
          <cell r="E2054">
            <v>233.04</v>
          </cell>
          <cell r="F2054">
            <v>71.099999999999994</v>
          </cell>
          <cell r="G2054">
            <v>304.14</v>
          </cell>
        </row>
        <row r="2055">
          <cell r="A2055" t="str">
            <v>37.15.160</v>
          </cell>
          <cell r="C2055" t="str">
            <v>Chave fusível base ''C''  para 15 kV/200 A, com capacidade de ruptura até 10 kA - com fusível</v>
          </cell>
          <cell r="D2055" t="str">
            <v>un</v>
          </cell>
          <cell r="E2055">
            <v>372.34</v>
          </cell>
          <cell r="F2055">
            <v>71.099999999999994</v>
          </cell>
          <cell r="G2055">
            <v>443.44</v>
          </cell>
        </row>
        <row r="2056">
          <cell r="A2056" t="str">
            <v>37.15.170</v>
          </cell>
          <cell r="C2056" t="str">
            <v>Chave fusível base ''C'' para 25 kV/100 A, com capacidade de ruptura até 6,3 kA - com fusível</v>
          </cell>
          <cell r="D2056" t="str">
            <v>un</v>
          </cell>
          <cell r="E2056">
            <v>223.14</v>
          </cell>
          <cell r="F2056">
            <v>71.099999999999994</v>
          </cell>
          <cell r="G2056">
            <v>294.24</v>
          </cell>
        </row>
        <row r="2057">
          <cell r="A2057" t="str">
            <v>37.15.200</v>
          </cell>
          <cell r="C2057" t="str">
            <v>Chave seccionadora tripolar seca para 400 A - 15 kV - com prolongador</v>
          </cell>
          <cell r="D2057" t="str">
            <v>un</v>
          </cell>
          <cell r="E2057">
            <v>1049.81</v>
          </cell>
          <cell r="F2057">
            <v>192.69</v>
          </cell>
          <cell r="G2057">
            <v>1242.5</v>
          </cell>
        </row>
        <row r="2058">
          <cell r="A2058" t="str">
            <v>37.15.210</v>
          </cell>
          <cell r="C2058" t="str">
            <v>Chave seccionadora tripolar seca para 600 / 630 A - 15 kV - com prolongador</v>
          </cell>
          <cell r="D2058" t="str">
            <v>un</v>
          </cell>
          <cell r="E2058">
            <v>1260.95</v>
          </cell>
          <cell r="F2058">
            <v>192.69</v>
          </cell>
          <cell r="G2058">
            <v>1453.64</v>
          </cell>
        </row>
        <row r="2059">
          <cell r="A2059" t="str">
            <v>37.16</v>
          </cell>
          <cell r="B2059" t="str">
            <v>Bus-way</v>
          </cell>
        </row>
        <row r="2060">
          <cell r="A2060" t="str">
            <v>37.16.071</v>
          </cell>
          <cell r="C2060" t="str">
            <v>Sistema de barramento blindado de 100 a 2500 A, trifásico, barra de cobre</v>
          </cell>
          <cell r="D2060" t="str">
            <v>Axm</v>
          </cell>
          <cell r="E2060">
            <v>207.44</v>
          </cell>
          <cell r="F2060">
            <v>0.5</v>
          </cell>
          <cell r="G2060">
            <v>207.94</v>
          </cell>
        </row>
        <row r="2061">
          <cell r="A2061" t="str">
            <v>37.17</v>
          </cell>
          <cell r="B2061" t="str">
            <v>Dispositivo DR ou interruptor de corrente de fuga</v>
          </cell>
        </row>
        <row r="2062">
          <cell r="A2062" t="str">
            <v>37.17.060</v>
          </cell>
          <cell r="C2062" t="str">
            <v>Dispositivo diferencial residual de 25 A x 30 mA - 2 polos</v>
          </cell>
          <cell r="D2062" t="str">
            <v>un</v>
          </cell>
          <cell r="E2062">
            <v>150.16999999999999</v>
          </cell>
          <cell r="F2062">
            <v>9.89</v>
          </cell>
          <cell r="G2062">
            <v>160.06</v>
          </cell>
        </row>
        <row r="2063">
          <cell r="A2063" t="str">
            <v>37.17.070</v>
          </cell>
          <cell r="C2063" t="str">
            <v>Dispositivo diferencial residual de 40 A x 30 mA - 2 polos</v>
          </cell>
          <cell r="D2063" t="str">
            <v>un</v>
          </cell>
          <cell r="E2063">
            <v>150.06</v>
          </cell>
          <cell r="F2063">
            <v>9.89</v>
          </cell>
          <cell r="G2063">
            <v>159.94999999999999</v>
          </cell>
        </row>
        <row r="2064">
          <cell r="A2064" t="str">
            <v>37.17.074</v>
          </cell>
          <cell r="C2064" t="str">
            <v>Dispositivo diferencial residual de 25 A x 30 mA - 4 polos</v>
          </cell>
          <cell r="D2064" t="str">
            <v>un</v>
          </cell>
          <cell r="E2064">
            <v>176.92</v>
          </cell>
          <cell r="F2064">
            <v>9.89</v>
          </cell>
          <cell r="G2064">
            <v>186.81</v>
          </cell>
        </row>
        <row r="2065">
          <cell r="A2065" t="str">
            <v>37.17.080</v>
          </cell>
          <cell r="C2065" t="str">
            <v>Dispositivo diferencial residual de 40 A x 30 mA - 4 polos</v>
          </cell>
          <cell r="D2065" t="str">
            <v>un</v>
          </cell>
          <cell r="E2065">
            <v>189.76</v>
          </cell>
          <cell r="F2065">
            <v>9.89</v>
          </cell>
          <cell r="G2065">
            <v>199.65</v>
          </cell>
        </row>
        <row r="2066">
          <cell r="A2066" t="str">
            <v>37.17.090</v>
          </cell>
          <cell r="C2066" t="str">
            <v>Dispositivo diferencial residual de 63 A x 30 mA - 4 polos</v>
          </cell>
          <cell r="D2066" t="str">
            <v>un</v>
          </cell>
          <cell r="E2066">
            <v>232.9</v>
          </cell>
          <cell r="F2066">
            <v>9.89</v>
          </cell>
          <cell r="G2066">
            <v>242.79</v>
          </cell>
        </row>
        <row r="2067">
          <cell r="A2067" t="str">
            <v>37.17.100</v>
          </cell>
          <cell r="C2067" t="str">
            <v>Dispositivo diferencial residual de 80 A x 30 mA - 4 polos</v>
          </cell>
          <cell r="D2067" t="str">
            <v>un</v>
          </cell>
          <cell r="E2067">
            <v>295.04000000000002</v>
          </cell>
          <cell r="F2067">
            <v>9.89</v>
          </cell>
          <cell r="G2067">
            <v>304.93</v>
          </cell>
        </row>
        <row r="2068">
          <cell r="A2068" t="str">
            <v>37.17.110</v>
          </cell>
          <cell r="C2068" t="str">
            <v>Dispositivo diferencial residual de 100 A x 30 mA - 4 polos</v>
          </cell>
          <cell r="D2068" t="str">
            <v>un</v>
          </cell>
          <cell r="E2068">
            <v>348.07</v>
          </cell>
          <cell r="F2068">
            <v>9.89</v>
          </cell>
          <cell r="G2068">
            <v>357.96</v>
          </cell>
        </row>
        <row r="2069">
          <cell r="A2069" t="str">
            <v>37.17.114</v>
          </cell>
          <cell r="C2069" t="str">
            <v>Dispositivo diferencial residual de 125 A x 30 mA - 4 polos</v>
          </cell>
          <cell r="D2069" t="str">
            <v>un</v>
          </cell>
          <cell r="E2069">
            <v>1606.19</v>
          </cell>
          <cell r="F2069">
            <v>9.89</v>
          </cell>
          <cell r="G2069">
            <v>1616.08</v>
          </cell>
        </row>
        <row r="2070">
          <cell r="A2070" t="str">
            <v>37.17.130</v>
          </cell>
          <cell r="C2070" t="str">
            <v>Dispositivo diferencial residual de 25 A x 300 mA - 4 polos</v>
          </cell>
          <cell r="D2070" t="str">
            <v>un</v>
          </cell>
          <cell r="E2070">
            <v>212.72</v>
          </cell>
          <cell r="F2070">
            <v>9.89</v>
          </cell>
          <cell r="G2070">
            <v>222.61</v>
          </cell>
        </row>
        <row r="2071">
          <cell r="A2071" t="str">
            <v>37.18</v>
          </cell>
          <cell r="B2071" t="str">
            <v>Transformador de Potencial</v>
          </cell>
        </row>
        <row r="2072">
          <cell r="A2072" t="str">
            <v>37.18.010</v>
          </cell>
          <cell r="C2072" t="str">
            <v>Transformador de potencial monofásico até 1000 VA classe 15 kV, a seco, com fusíveis</v>
          </cell>
          <cell r="D2072" t="str">
            <v>un</v>
          </cell>
          <cell r="E2072">
            <v>2002.56</v>
          </cell>
          <cell r="F2072">
            <v>59.96</v>
          </cell>
          <cell r="G2072">
            <v>2062.52</v>
          </cell>
        </row>
        <row r="2073">
          <cell r="A2073" t="str">
            <v>37.18.020</v>
          </cell>
          <cell r="C2073" t="str">
            <v>Transformador de potencial monofásico até 2000 VA classe 15 kV, a seco, com fusíveis</v>
          </cell>
          <cell r="D2073" t="str">
            <v>un</v>
          </cell>
          <cell r="E2073">
            <v>2882.03</v>
          </cell>
          <cell r="F2073">
            <v>59.96</v>
          </cell>
          <cell r="G2073">
            <v>2941.99</v>
          </cell>
        </row>
        <row r="2074">
          <cell r="A2074" t="str">
            <v>37.18.030</v>
          </cell>
          <cell r="C2074" t="str">
            <v>Transformador de potencial monofásico até 500 VA classe 15 kV, a seco, sem fusíveis</v>
          </cell>
          <cell r="D2074" t="str">
            <v>un</v>
          </cell>
          <cell r="E2074">
            <v>1576.68</v>
          </cell>
          <cell r="F2074">
            <v>59.96</v>
          </cell>
          <cell r="G2074">
            <v>1636.64</v>
          </cell>
        </row>
        <row r="2075">
          <cell r="A2075" t="str">
            <v>37.19</v>
          </cell>
          <cell r="B2075" t="str">
            <v>Transformador de corrente</v>
          </cell>
        </row>
        <row r="2076">
          <cell r="A2076" t="str">
            <v>37.19.010</v>
          </cell>
          <cell r="C2076" t="str">
            <v>Transformador de corrente 800-5 A, janela</v>
          </cell>
          <cell r="D2076" t="str">
            <v>un</v>
          </cell>
          <cell r="E2076">
            <v>230.81</v>
          </cell>
          <cell r="F2076">
            <v>59.96</v>
          </cell>
          <cell r="G2076">
            <v>290.77</v>
          </cell>
        </row>
        <row r="2077">
          <cell r="A2077" t="str">
            <v>37.19.020</v>
          </cell>
          <cell r="C2077" t="str">
            <v>Transformador de corrente 200-5 A até 600-5 A, janela</v>
          </cell>
          <cell r="D2077" t="str">
            <v>un</v>
          </cell>
          <cell r="E2077">
            <v>207.51</v>
          </cell>
          <cell r="F2077">
            <v>59.96</v>
          </cell>
          <cell r="G2077">
            <v>267.47000000000003</v>
          </cell>
        </row>
        <row r="2078">
          <cell r="A2078" t="str">
            <v>37.19.030</v>
          </cell>
          <cell r="C2078" t="str">
            <v>Transformador de corrente 1000-5 A até 1500-5 A, janela</v>
          </cell>
          <cell r="D2078" t="str">
            <v>un</v>
          </cell>
          <cell r="E2078">
            <v>454</v>
          </cell>
          <cell r="F2078">
            <v>59.96</v>
          </cell>
          <cell r="G2078">
            <v>513.96</v>
          </cell>
        </row>
        <row r="2079">
          <cell r="A2079" t="str">
            <v>37.19.060</v>
          </cell>
          <cell r="C2079" t="str">
            <v>Transformador de corrente 50-5 A até 150-5 A, janela</v>
          </cell>
          <cell r="D2079" t="str">
            <v>un</v>
          </cell>
          <cell r="E2079">
            <v>130.69999999999999</v>
          </cell>
          <cell r="F2079">
            <v>59.96</v>
          </cell>
          <cell r="G2079">
            <v>190.66</v>
          </cell>
        </row>
        <row r="2080">
          <cell r="A2080" t="str">
            <v>37.19.080</v>
          </cell>
          <cell r="C2080" t="str">
            <v>Transformador de corrente 2000-5 A até 2500-5 A - janela</v>
          </cell>
          <cell r="D2080" t="str">
            <v>un</v>
          </cell>
          <cell r="E2080">
            <v>872.19</v>
          </cell>
          <cell r="F2080">
            <v>59.96</v>
          </cell>
          <cell r="G2080">
            <v>932.15</v>
          </cell>
        </row>
        <row r="2081">
          <cell r="A2081" t="str">
            <v>37.20</v>
          </cell>
          <cell r="B2081" t="str">
            <v>Reparos, conservações e complementos - GRUPO 37</v>
          </cell>
        </row>
        <row r="2082">
          <cell r="A2082" t="str">
            <v>37.20.010</v>
          </cell>
          <cell r="C2082" t="str">
            <v>Isolador em epóxi de 1 kV para barramento</v>
          </cell>
          <cell r="D2082" t="str">
            <v>un</v>
          </cell>
          <cell r="E2082">
            <v>18.04</v>
          </cell>
          <cell r="F2082">
            <v>5.94</v>
          </cell>
          <cell r="G2082">
            <v>23.98</v>
          </cell>
        </row>
        <row r="2083">
          <cell r="A2083" t="str">
            <v>37.20.030</v>
          </cell>
          <cell r="C2083" t="str">
            <v>Régua de bornes para 9 polos de 600 V / 50 A</v>
          </cell>
          <cell r="D2083" t="str">
            <v>un</v>
          </cell>
          <cell r="E2083">
            <v>22.81</v>
          </cell>
          <cell r="F2083">
            <v>1.97</v>
          </cell>
          <cell r="G2083">
            <v>24.78</v>
          </cell>
        </row>
        <row r="2084">
          <cell r="A2084" t="str">
            <v>37.20.080</v>
          </cell>
          <cell r="C2084" t="str">
            <v>Barra de neutro e/ou terra</v>
          </cell>
          <cell r="D2084" t="str">
            <v>un</v>
          </cell>
          <cell r="E2084">
            <v>15.49</v>
          </cell>
          <cell r="F2084">
            <v>5.94</v>
          </cell>
          <cell r="G2084">
            <v>21.43</v>
          </cell>
        </row>
        <row r="2085">
          <cell r="A2085" t="str">
            <v>37.20.090</v>
          </cell>
          <cell r="C2085" t="str">
            <v>Recolocação de chave seccionadora tripolar de 125 A até 650 A, sem base fusível</v>
          </cell>
          <cell r="D2085" t="str">
            <v>un</v>
          </cell>
          <cell r="E2085">
            <v>0</v>
          </cell>
          <cell r="F2085">
            <v>19.78</v>
          </cell>
          <cell r="G2085">
            <v>19.78</v>
          </cell>
        </row>
        <row r="2086">
          <cell r="A2086" t="str">
            <v>37.20.100</v>
          </cell>
          <cell r="C2086" t="str">
            <v>Recolocação de fundo de quadro de distribuição, sem componentes</v>
          </cell>
          <cell r="D2086" t="str">
            <v>m²</v>
          </cell>
          <cell r="E2086">
            <v>0</v>
          </cell>
          <cell r="F2086">
            <v>27.82</v>
          </cell>
          <cell r="G2086">
            <v>27.82</v>
          </cell>
        </row>
        <row r="2087">
          <cell r="A2087" t="str">
            <v>37.20.110</v>
          </cell>
          <cell r="C2087" t="str">
            <v>Recolocação de quadro de distribuição de sobrepor, sem componentes</v>
          </cell>
          <cell r="D2087" t="str">
            <v>m²</v>
          </cell>
          <cell r="E2087">
            <v>0</v>
          </cell>
          <cell r="F2087">
            <v>55.64</v>
          </cell>
          <cell r="G2087">
            <v>55.64</v>
          </cell>
        </row>
        <row r="2088">
          <cell r="A2088" t="str">
            <v>37.20.130</v>
          </cell>
          <cell r="C2088" t="str">
            <v>Banco de medição para transformadores TC/TP, padrão Eletropaulo e/ou Cesp</v>
          </cell>
          <cell r="D2088" t="str">
            <v>un</v>
          </cell>
          <cell r="E2088">
            <v>605.17999999999995</v>
          </cell>
          <cell r="F2088">
            <v>1.61</v>
          </cell>
          <cell r="G2088">
            <v>606.79</v>
          </cell>
        </row>
        <row r="2089">
          <cell r="A2089" t="str">
            <v>37.20.140</v>
          </cell>
          <cell r="C2089" t="str">
            <v>Suporte fixo para transformadores de potencial</v>
          </cell>
          <cell r="D2089" t="str">
            <v>un</v>
          </cell>
          <cell r="E2089">
            <v>99.84</v>
          </cell>
          <cell r="F2089">
            <v>4.0199999999999996</v>
          </cell>
          <cell r="G2089">
            <v>103.86</v>
          </cell>
        </row>
        <row r="2090">
          <cell r="A2090" t="str">
            <v>37.20.156</v>
          </cell>
          <cell r="C2090" t="str">
            <v>Placa de montagem para quadros em geral, em chapa de aço</v>
          </cell>
          <cell r="D2090" t="str">
            <v>m²</v>
          </cell>
          <cell r="E2090">
            <v>374.03</v>
          </cell>
          <cell r="F2090">
            <v>27.82</v>
          </cell>
          <cell r="G2090">
            <v>401.85</v>
          </cell>
        </row>
        <row r="2091">
          <cell r="A2091" t="str">
            <v>37.20.190</v>
          </cell>
          <cell r="C2091" t="str">
            <v>Inversor de frequência para variação de velocidade em motores, potência de 0,25 a 20 cv</v>
          </cell>
          <cell r="D2091" t="str">
            <v>un</v>
          </cell>
          <cell r="E2091">
            <v>5224.5200000000004</v>
          </cell>
          <cell r="F2091">
            <v>44.5</v>
          </cell>
          <cell r="G2091">
            <v>5269.02</v>
          </cell>
        </row>
        <row r="2092">
          <cell r="A2092" t="str">
            <v>37.20.191</v>
          </cell>
          <cell r="C2092" t="str">
            <v>Inversor de frequência para variação de velocidade em motores, potência de 25 a 30 CV</v>
          </cell>
          <cell r="D2092" t="str">
            <v>un</v>
          </cell>
          <cell r="E2092">
            <v>10966.4</v>
          </cell>
          <cell r="F2092">
            <v>44.5</v>
          </cell>
          <cell r="G2092">
            <v>11010.9</v>
          </cell>
        </row>
        <row r="2093">
          <cell r="A2093" t="str">
            <v>37.20.193</v>
          </cell>
          <cell r="C2093" t="str">
            <v>Inversor de frequência para variação de velocidade em motores, potência de 50 cv</v>
          </cell>
          <cell r="D2093" t="str">
            <v>un</v>
          </cell>
          <cell r="E2093">
            <v>19943.68</v>
          </cell>
          <cell r="F2093">
            <v>44.5</v>
          </cell>
          <cell r="G2093">
            <v>19988.18</v>
          </cell>
        </row>
        <row r="2094">
          <cell r="A2094" t="str">
            <v>37.20.210</v>
          </cell>
          <cell r="C2094" t="str">
            <v>Punho de manobra com articulador de acionamento</v>
          </cell>
          <cell r="D2094" t="str">
            <v>un</v>
          </cell>
          <cell r="E2094">
            <v>417.94</v>
          </cell>
          <cell r="F2094">
            <v>19.78</v>
          </cell>
          <cell r="G2094">
            <v>437.72</v>
          </cell>
        </row>
        <row r="2095">
          <cell r="A2095" t="str">
            <v>37.21</v>
          </cell>
          <cell r="B2095" t="str">
            <v>Capacitor de potência</v>
          </cell>
        </row>
        <row r="2096">
          <cell r="A2096" t="str">
            <v>37.21.010</v>
          </cell>
          <cell r="C2096" t="str">
            <v>Capacitor de potência trifásico de 10 kVAr, 220 V/60 Hz, para correção de fator de potência</v>
          </cell>
          <cell r="D2096" t="str">
            <v>un</v>
          </cell>
          <cell r="E2096">
            <v>720.9</v>
          </cell>
          <cell r="F2096">
            <v>19.78</v>
          </cell>
          <cell r="G2096">
            <v>740.68</v>
          </cell>
        </row>
        <row r="2097">
          <cell r="A2097" t="str">
            <v>37.22</v>
          </cell>
          <cell r="B2097" t="str">
            <v>Transformador de comando</v>
          </cell>
        </row>
        <row r="2098">
          <cell r="A2098" t="str">
            <v>37.22.010</v>
          </cell>
          <cell r="C2098" t="str">
            <v>Transformador monofásico de comando de 200 VA classe 0,6 kV, a seco</v>
          </cell>
          <cell r="D2098" t="str">
            <v>un</v>
          </cell>
          <cell r="E2098">
            <v>273.08</v>
          </cell>
          <cell r="F2098">
            <v>59.96</v>
          </cell>
          <cell r="G2098">
            <v>333.04</v>
          </cell>
        </row>
        <row r="2099">
          <cell r="A2099" t="str">
            <v>37.24</v>
          </cell>
          <cell r="B2099" t="str">
            <v>Supressor de surto</v>
          </cell>
        </row>
        <row r="2100">
          <cell r="A2100" t="str">
            <v>37.24.031</v>
          </cell>
          <cell r="C2100" t="str">
            <v>Supressor de surto monofásico, Fase-Terra, In 4 a 11 kA, Imax. de surto de 12 até 15 kA</v>
          </cell>
          <cell r="D2100" t="str">
            <v>un</v>
          </cell>
          <cell r="E2100">
            <v>41.6</v>
          </cell>
          <cell r="F2100">
            <v>22.54</v>
          </cell>
          <cell r="G2100">
            <v>64.14</v>
          </cell>
        </row>
        <row r="2101">
          <cell r="A2101" t="str">
            <v>37.24.032</v>
          </cell>
          <cell r="C2101" t="str">
            <v>Supressor de surto monofásico, Fase-Terra, In &gt; ou = 20 kA, Imax. de surto de 50 até 80 kA</v>
          </cell>
          <cell r="D2101" t="str">
            <v>un</v>
          </cell>
          <cell r="E2101">
            <v>159.86000000000001</v>
          </cell>
          <cell r="F2101">
            <v>22.54</v>
          </cell>
          <cell r="G2101">
            <v>182.4</v>
          </cell>
        </row>
        <row r="2102">
          <cell r="A2102" t="str">
            <v>37.24.040</v>
          </cell>
          <cell r="C2102" t="str">
            <v>Supressor de surto monofásico, Neutro-Terra, In &gt; ou = 20 kA, Imax. de surto de 65 até 80 kA</v>
          </cell>
          <cell r="D2102" t="str">
            <v>un</v>
          </cell>
          <cell r="E2102">
            <v>199.96</v>
          </cell>
          <cell r="F2102">
            <v>22.54</v>
          </cell>
          <cell r="G2102">
            <v>222.5</v>
          </cell>
        </row>
        <row r="2103">
          <cell r="A2103" t="str">
            <v>37.24.042</v>
          </cell>
          <cell r="C2103" t="str">
            <v>Dispositivo de proteção contra surto, 1 polo, suportabilidade &lt;= 4 kV, Un até 240V/415V, Iimp = 60 kA, curva de ensaio 10/350µs - classe 1</v>
          </cell>
          <cell r="D2103" t="str">
            <v>un</v>
          </cell>
          <cell r="E2103">
            <v>579.75</v>
          </cell>
          <cell r="F2103">
            <v>25</v>
          </cell>
          <cell r="G2103">
            <v>604.75</v>
          </cell>
        </row>
        <row r="2104">
          <cell r="A2104" t="str">
            <v>37.24.043</v>
          </cell>
          <cell r="C2104" t="str">
            <v>Dispositivo de proteção contra surto, 4 polos, 3F+N, Un até 240/415V, Iimp= 75 kA (25 kA por fase), curva de ensaio 10/350 µs - classe 1</v>
          </cell>
          <cell r="D2104" t="str">
            <v>un</v>
          </cell>
          <cell r="E2104">
            <v>5552.32</v>
          </cell>
          <cell r="F2104">
            <v>25</v>
          </cell>
          <cell r="G2104">
            <v>5577.32</v>
          </cell>
        </row>
        <row r="2105">
          <cell r="A2105" t="str">
            <v>37.24.044</v>
          </cell>
          <cell r="C2105" t="str">
            <v>Dispositivo de proteção contra surto, 4 polos, suportabilidade &lt;= 2,5 kV, 3F+N, Un até 240/415V, curva de ensaio 8/20µs, In=20kA/40kA - classe 2</v>
          </cell>
          <cell r="D2105" t="str">
            <v>un</v>
          </cell>
          <cell r="E2105">
            <v>1976.74</v>
          </cell>
          <cell r="F2105">
            <v>25</v>
          </cell>
          <cell r="G2105">
            <v>2001.74</v>
          </cell>
        </row>
        <row r="2106">
          <cell r="A2106" t="str">
            <v>37.24.045</v>
          </cell>
          <cell r="C2106" t="str">
            <v>Dispositivo de proteção contra surto, 1 polo, monobloco, suportabilidade &lt;=1,5kV, F+N / F+F, Un até 230/264V, curva de ensaio 8/20µs - classe 3</v>
          </cell>
          <cell r="D2106" t="str">
            <v>un</v>
          </cell>
          <cell r="E2106">
            <v>672.32</v>
          </cell>
          <cell r="F2106">
            <v>25</v>
          </cell>
          <cell r="G2106">
            <v>697.32</v>
          </cell>
        </row>
        <row r="2107">
          <cell r="A2107" t="str">
            <v>37.25</v>
          </cell>
          <cell r="B2107" t="str">
            <v>Disjuntores.</v>
          </cell>
        </row>
        <row r="2108">
          <cell r="A2108" t="str">
            <v>37.25.090</v>
          </cell>
          <cell r="C2108" t="str">
            <v>Disjuntor em caixa moldada tripolar, térmico e magnético fixos, tensão de isolamento 480/690V, de 10A a 60A</v>
          </cell>
          <cell r="D2108" t="str">
            <v>un</v>
          </cell>
          <cell r="E2108">
            <v>378.86</v>
          </cell>
          <cell r="F2108">
            <v>65.319999999999993</v>
          </cell>
          <cell r="G2108">
            <v>444.18</v>
          </cell>
        </row>
        <row r="2109">
          <cell r="A2109" t="str">
            <v>37.25.100</v>
          </cell>
          <cell r="C2109" t="str">
            <v>Disjuntor em caixa moldada tripolar, térmico e magnético fixos, tensão de isolamento 480/690V, de 70A até 150A</v>
          </cell>
          <cell r="D2109" t="str">
            <v>un</v>
          </cell>
          <cell r="E2109">
            <v>371.71</v>
          </cell>
          <cell r="F2109">
            <v>65.319999999999993</v>
          </cell>
          <cell r="G2109">
            <v>437.03</v>
          </cell>
        </row>
        <row r="2110">
          <cell r="A2110" t="str">
            <v>37.25.110</v>
          </cell>
          <cell r="C2110" t="str">
            <v>Disjuntor em caixa moldada tripolar, térmico e magnético fixos, tensão de isolamento 415/690V, de 175A a 250A</v>
          </cell>
          <cell r="D2110" t="str">
            <v>un</v>
          </cell>
          <cell r="E2110">
            <v>371.1</v>
          </cell>
          <cell r="F2110">
            <v>65.319999999999993</v>
          </cell>
          <cell r="G2110">
            <v>436.42</v>
          </cell>
        </row>
        <row r="2111">
          <cell r="A2111" t="str">
            <v>37.25.200</v>
          </cell>
          <cell r="C2111" t="str">
            <v>Disjuntor em caixa moldada bipolar, térmico e magnético fixos - 480 V, de 10 A a 50 A para 120/240 Vca - 25 KA e para 380/440 Vca - 18 KA</v>
          </cell>
          <cell r="D2111" t="str">
            <v>un</v>
          </cell>
          <cell r="E2111">
            <v>334.54</v>
          </cell>
          <cell r="F2111">
            <v>65.319999999999993</v>
          </cell>
          <cell r="G2111">
            <v>399.86</v>
          </cell>
        </row>
        <row r="2112">
          <cell r="A2112" t="str">
            <v>37.25.210</v>
          </cell>
          <cell r="C2112" t="str">
            <v>Disjuntor em caixa moldada bipolar, térmico e magnético fixos - 600 V, de 150 A para 120/240 Vca - 25 KA e para 380/440 Vca - 18 KA</v>
          </cell>
          <cell r="D2112" t="str">
            <v>un</v>
          </cell>
          <cell r="E2112">
            <v>563.25</v>
          </cell>
          <cell r="F2112">
            <v>65.319999999999993</v>
          </cell>
          <cell r="G2112">
            <v>628.57000000000005</v>
          </cell>
        </row>
        <row r="2113">
          <cell r="A2113" t="str">
            <v>37.25.215</v>
          </cell>
          <cell r="C2113" t="str">
            <v>Disjuntor fixo a vácuo de 15 a 17,5 kV, equipado com motorização de fechamento, com relê de proteção</v>
          </cell>
          <cell r="D2113" t="str">
            <v>cj</v>
          </cell>
          <cell r="E2113">
            <v>24848.51</v>
          </cell>
          <cell r="F2113">
            <v>91.08</v>
          </cell>
          <cell r="G2113">
            <v>24939.59</v>
          </cell>
        </row>
        <row r="2114">
          <cell r="A2114" t="str">
            <v>38</v>
          </cell>
          <cell r="B2114" t="str">
            <v>TUBULAÇÃO E CONDUTOR PARA ENERGIA ELÉTRICA E TELEFONIA BÁSICA</v>
          </cell>
        </row>
        <row r="2115">
          <cell r="A2115" t="str">
            <v>38.01</v>
          </cell>
          <cell r="B2115" t="str">
            <v>Eletroduto em PVC rígido roscável</v>
          </cell>
        </row>
        <row r="2116">
          <cell r="A2116" t="str">
            <v>38.01.040</v>
          </cell>
          <cell r="C2116" t="str">
            <v>Eletroduto de PVC rígido roscável de 3/4´ - com acessórios</v>
          </cell>
          <cell r="D2116" t="str">
            <v>m</v>
          </cell>
          <cell r="E2116">
            <v>4.0999999999999996</v>
          </cell>
          <cell r="F2116">
            <v>19.78</v>
          </cell>
          <cell r="G2116">
            <v>23.88</v>
          </cell>
        </row>
        <row r="2117">
          <cell r="A2117" t="str">
            <v>38.01.060</v>
          </cell>
          <cell r="C2117" t="str">
            <v>Eletroduto de PVC rígido roscável de 1´ - com acessórios</v>
          </cell>
          <cell r="D2117" t="str">
            <v>m</v>
          </cell>
          <cell r="E2117">
            <v>6.14</v>
          </cell>
          <cell r="F2117">
            <v>23.73</v>
          </cell>
          <cell r="G2117">
            <v>29.87</v>
          </cell>
        </row>
        <row r="2118">
          <cell r="A2118" t="str">
            <v>38.01.080</v>
          </cell>
          <cell r="C2118" t="str">
            <v>Eletroduto de PVC rígido roscável de 1 1/4´ - com acessórios</v>
          </cell>
          <cell r="D2118" t="str">
            <v>m</v>
          </cell>
          <cell r="E2118">
            <v>8.4600000000000009</v>
          </cell>
          <cell r="F2118">
            <v>27.7</v>
          </cell>
          <cell r="G2118">
            <v>36.159999999999997</v>
          </cell>
        </row>
        <row r="2119">
          <cell r="A2119" t="str">
            <v>38.01.100</v>
          </cell>
          <cell r="C2119" t="str">
            <v>Eletroduto de PVC rígido roscável de 1 1/2´ - com acessórios</v>
          </cell>
          <cell r="D2119" t="str">
            <v>m</v>
          </cell>
          <cell r="E2119">
            <v>10.65</v>
          </cell>
          <cell r="F2119">
            <v>31.63</v>
          </cell>
          <cell r="G2119">
            <v>42.28</v>
          </cell>
        </row>
        <row r="2120">
          <cell r="A2120" t="str">
            <v>38.01.120</v>
          </cell>
          <cell r="C2120" t="str">
            <v>Eletroduto de PVC rígido roscável de 2´ - com acessórios</v>
          </cell>
          <cell r="D2120" t="str">
            <v>m</v>
          </cell>
          <cell r="E2120">
            <v>13.92</v>
          </cell>
          <cell r="F2120">
            <v>35.6</v>
          </cell>
          <cell r="G2120">
            <v>49.52</v>
          </cell>
        </row>
        <row r="2121">
          <cell r="A2121" t="str">
            <v>38.01.140</v>
          </cell>
          <cell r="C2121" t="str">
            <v>Eletroduto de PVC rígido roscável de 2 1/2´ - com acessórios</v>
          </cell>
          <cell r="D2121" t="str">
            <v>m</v>
          </cell>
          <cell r="E2121">
            <v>23.42</v>
          </cell>
          <cell r="F2121">
            <v>39.549999999999997</v>
          </cell>
          <cell r="G2121">
            <v>62.97</v>
          </cell>
        </row>
        <row r="2122">
          <cell r="A2122" t="str">
            <v>38.01.160</v>
          </cell>
          <cell r="C2122" t="str">
            <v>Eletroduto de PVC rígido roscável de 3´ - com acessórios</v>
          </cell>
          <cell r="D2122" t="str">
            <v>m</v>
          </cell>
          <cell r="E2122">
            <v>28.5</v>
          </cell>
          <cell r="F2122">
            <v>43.51</v>
          </cell>
          <cell r="G2122">
            <v>72.010000000000005</v>
          </cell>
        </row>
        <row r="2123">
          <cell r="A2123" t="str">
            <v>38.01.180</v>
          </cell>
          <cell r="C2123" t="str">
            <v>Eletroduto de PVC rígido roscável de 4´ - com acessórios</v>
          </cell>
          <cell r="D2123" t="str">
            <v>m</v>
          </cell>
          <cell r="E2123">
            <v>49.3</v>
          </cell>
          <cell r="F2123">
            <v>51.41</v>
          </cell>
          <cell r="G2123">
            <v>100.71</v>
          </cell>
        </row>
        <row r="2124">
          <cell r="A2124" t="str">
            <v>38.04</v>
          </cell>
          <cell r="B2124" t="str">
            <v>Eletroduto galvanizado - médio</v>
          </cell>
        </row>
        <row r="2125">
          <cell r="A2125" t="str">
            <v>38.04.040</v>
          </cell>
          <cell r="C2125" t="str">
            <v>Eletroduto galvanizado, médio de 3/4´ - com acessórios</v>
          </cell>
          <cell r="D2125" t="str">
            <v>m</v>
          </cell>
          <cell r="E2125">
            <v>5.94</v>
          </cell>
          <cell r="F2125">
            <v>23.73</v>
          </cell>
          <cell r="G2125">
            <v>29.67</v>
          </cell>
        </row>
        <row r="2126">
          <cell r="A2126" t="str">
            <v>38.04.060</v>
          </cell>
          <cell r="C2126" t="str">
            <v>Eletroduto galvanizado, médio de 1´ - com acessórios</v>
          </cell>
          <cell r="D2126" t="str">
            <v>m</v>
          </cell>
          <cell r="E2126">
            <v>7.33</v>
          </cell>
          <cell r="F2126">
            <v>27.7</v>
          </cell>
          <cell r="G2126">
            <v>35.03</v>
          </cell>
        </row>
        <row r="2127">
          <cell r="A2127" t="str">
            <v>38.04.080</v>
          </cell>
          <cell r="C2127" t="str">
            <v>Eletroduto galvanizado, médio de 1 1/4´ - com acessórios</v>
          </cell>
          <cell r="D2127" t="str">
            <v>m</v>
          </cell>
          <cell r="E2127">
            <v>11.88</v>
          </cell>
          <cell r="F2127">
            <v>31.63</v>
          </cell>
          <cell r="G2127">
            <v>43.51</v>
          </cell>
        </row>
        <row r="2128">
          <cell r="A2128" t="str">
            <v>38.04.100</v>
          </cell>
          <cell r="C2128" t="str">
            <v>Eletroduto galvanizado, médio de 1 1/2´ - com acessórios</v>
          </cell>
          <cell r="D2128" t="str">
            <v>m</v>
          </cell>
          <cell r="E2128">
            <v>14.11</v>
          </cell>
          <cell r="F2128">
            <v>35.6</v>
          </cell>
          <cell r="G2128">
            <v>49.71</v>
          </cell>
        </row>
        <row r="2129">
          <cell r="A2129" t="str">
            <v>38.04.120</v>
          </cell>
          <cell r="C2129" t="str">
            <v>Eletroduto galvanizado, médio de 2´ - com acessórios</v>
          </cell>
          <cell r="D2129" t="str">
            <v>m</v>
          </cell>
          <cell r="E2129">
            <v>15.54</v>
          </cell>
          <cell r="F2129">
            <v>39.549999999999997</v>
          </cell>
          <cell r="G2129">
            <v>55.09</v>
          </cell>
        </row>
        <row r="2130">
          <cell r="A2130" t="str">
            <v>38.04.140</v>
          </cell>
          <cell r="C2130" t="str">
            <v>Eletroduto galvanizado, médio de 2 1/2´ - com acessórios</v>
          </cell>
          <cell r="D2130" t="str">
            <v>m</v>
          </cell>
          <cell r="E2130">
            <v>28.81</v>
          </cell>
          <cell r="F2130">
            <v>47.47</v>
          </cell>
          <cell r="G2130">
            <v>76.28</v>
          </cell>
        </row>
        <row r="2131">
          <cell r="A2131" t="str">
            <v>38.04.160</v>
          </cell>
          <cell r="C2131" t="str">
            <v>Eletroduto galvanizado, médio de 3´ - com acessórios</v>
          </cell>
          <cell r="D2131" t="str">
            <v>m</v>
          </cell>
          <cell r="E2131">
            <v>39.26</v>
          </cell>
          <cell r="F2131">
            <v>59.33</v>
          </cell>
          <cell r="G2131">
            <v>98.59</v>
          </cell>
        </row>
        <row r="2132">
          <cell r="A2132" t="str">
            <v>38.04.180</v>
          </cell>
          <cell r="C2132" t="str">
            <v>Eletroduto galvanizado, médio de 4´ - com acessórios</v>
          </cell>
          <cell r="D2132" t="str">
            <v>m</v>
          </cell>
          <cell r="E2132">
            <v>55.38</v>
          </cell>
          <cell r="F2132">
            <v>71.180000000000007</v>
          </cell>
          <cell r="G2132">
            <v>126.56</v>
          </cell>
        </row>
        <row r="2133">
          <cell r="A2133" t="str">
            <v>38.05</v>
          </cell>
          <cell r="B2133" t="str">
            <v>Eletroduto galvanizado - pesado</v>
          </cell>
        </row>
        <row r="2134">
          <cell r="A2134" t="str">
            <v>38.05.040</v>
          </cell>
          <cell r="C2134" t="str">
            <v>Eletroduto galvanizado, pesado de 3/4´ - com acessórios</v>
          </cell>
          <cell r="D2134" t="str">
            <v>m</v>
          </cell>
          <cell r="E2134">
            <v>9</v>
          </cell>
          <cell r="F2134">
            <v>23.73</v>
          </cell>
          <cell r="G2134">
            <v>32.729999999999997</v>
          </cell>
        </row>
        <row r="2135">
          <cell r="A2135" t="str">
            <v>38.05.060</v>
          </cell>
          <cell r="C2135" t="str">
            <v>Eletroduto galvanizado, pesado de 1´ - com acessórios</v>
          </cell>
          <cell r="D2135" t="str">
            <v>m</v>
          </cell>
          <cell r="E2135">
            <v>12.36</v>
          </cell>
          <cell r="F2135">
            <v>27.7</v>
          </cell>
          <cell r="G2135">
            <v>40.06</v>
          </cell>
        </row>
        <row r="2136">
          <cell r="A2136" t="str">
            <v>38.05.090</v>
          </cell>
          <cell r="C2136" t="str">
            <v>Eletroduto galvanizado, pesado de 1 1/4´ - com acessórios</v>
          </cell>
          <cell r="D2136" t="str">
            <v>m</v>
          </cell>
          <cell r="E2136">
            <v>20.309999999999999</v>
          </cell>
          <cell r="F2136">
            <v>31.63</v>
          </cell>
          <cell r="G2136">
            <v>51.94</v>
          </cell>
        </row>
        <row r="2137">
          <cell r="A2137" t="str">
            <v>38.05.100</v>
          </cell>
          <cell r="C2137" t="str">
            <v>Eletroduto galvanizado, pesado de 1 1/2´ - com acessórios</v>
          </cell>
          <cell r="D2137" t="str">
            <v>m</v>
          </cell>
          <cell r="E2137">
            <v>23.69</v>
          </cell>
          <cell r="F2137">
            <v>35.6</v>
          </cell>
          <cell r="G2137">
            <v>59.29</v>
          </cell>
        </row>
        <row r="2138">
          <cell r="A2138" t="str">
            <v>38.05.120</v>
          </cell>
          <cell r="C2138" t="str">
            <v>Eletroduto galvanizado, pesado de 2´ - com acessórios</v>
          </cell>
          <cell r="D2138" t="str">
            <v>m</v>
          </cell>
          <cell r="E2138">
            <v>30.84</v>
          </cell>
          <cell r="F2138">
            <v>39.549999999999997</v>
          </cell>
          <cell r="G2138">
            <v>70.39</v>
          </cell>
        </row>
        <row r="2139">
          <cell r="A2139" t="str">
            <v>38.05.140</v>
          </cell>
          <cell r="C2139" t="str">
            <v>Eletroduto galvanizado, pesado de 2 1/2´ - com acessórios</v>
          </cell>
          <cell r="D2139" t="str">
            <v>m</v>
          </cell>
          <cell r="E2139">
            <v>46.2</v>
          </cell>
          <cell r="F2139">
            <v>47.47</v>
          </cell>
          <cell r="G2139">
            <v>93.67</v>
          </cell>
        </row>
        <row r="2140">
          <cell r="A2140" t="str">
            <v>38.05.160</v>
          </cell>
          <cell r="C2140" t="str">
            <v>Eletroduto galvanizado, pesado de 3´ - com acessórios</v>
          </cell>
          <cell r="D2140" t="str">
            <v>m</v>
          </cell>
          <cell r="E2140">
            <v>52.69</v>
          </cell>
          <cell r="F2140">
            <v>59.33</v>
          </cell>
          <cell r="G2140">
            <v>112.02</v>
          </cell>
        </row>
        <row r="2141">
          <cell r="A2141" t="str">
            <v>38.05.180</v>
          </cell>
          <cell r="C2141" t="str">
            <v>Eletroduto galvanizado, pesado de 4´ - com acessórios</v>
          </cell>
          <cell r="D2141" t="str">
            <v>m</v>
          </cell>
          <cell r="E2141">
            <v>75.27</v>
          </cell>
          <cell r="F2141">
            <v>71.180000000000007</v>
          </cell>
          <cell r="G2141">
            <v>146.44999999999999</v>
          </cell>
        </row>
        <row r="2142">
          <cell r="A2142" t="str">
            <v>38.06</v>
          </cell>
          <cell r="B2142" t="str">
            <v>Eletroduto galvanizado a quente - pesado</v>
          </cell>
        </row>
        <row r="2143">
          <cell r="A2143" t="str">
            <v>38.06.020</v>
          </cell>
          <cell r="C2143" t="str">
            <v>Eletroduto galvanizado a quente, pesado de 1/2´ - com acessórios</v>
          </cell>
          <cell r="D2143" t="str">
            <v>m</v>
          </cell>
          <cell r="E2143">
            <v>10.83</v>
          </cell>
          <cell r="F2143">
            <v>19.78</v>
          </cell>
          <cell r="G2143">
            <v>30.61</v>
          </cell>
        </row>
        <row r="2144">
          <cell r="A2144" t="str">
            <v>38.06.040</v>
          </cell>
          <cell r="C2144" t="str">
            <v>Eletroduto galvanizado a quente, pesado de 3/4´ - com acessórios</v>
          </cell>
          <cell r="D2144" t="str">
            <v>m</v>
          </cell>
          <cell r="E2144">
            <v>12.75</v>
          </cell>
          <cell r="F2144">
            <v>23.73</v>
          </cell>
          <cell r="G2144">
            <v>36.479999999999997</v>
          </cell>
        </row>
        <row r="2145">
          <cell r="A2145" t="str">
            <v>38.06.060</v>
          </cell>
          <cell r="C2145" t="str">
            <v>Eletroduto galvanizado a quente, pesado de 1´ - com acessórios</v>
          </cell>
          <cell r="D2145" t="str">
            <v>m</v>
          </cell>
          <cell r="E2145">
            <v>16.07</v>
          </cell>
          <cell r="F2145">
            <v>27.7</v>
          </cell>
          <cell r="G2145">
            <v>43.77</v>
          </cell>
        </row>
        <row r="2146">
          <cell r="A2146" t="str">
            <v>38.06.080</v>
          </cell>
          <cell r="C2146" t="str">
            <v>Eletroduto galvanizado a quente, pesado de 1 1/4´ - com acessórios</v>
          </cell>
          <cell r="D2146" t="str">
            <v>m</v>
          </cell>
          <cell r="E2146">
            <v>24.36</v>
          </cell>
          <cell r="F2146">
            <v>31.63</v>
          </cell>
          <cell r="G2146">
            <v>55.99</v>
          </cell>
        </row>
        <row r="2147">
          <cell r="A2147" t="str">
            <v>38.06.100</v>
          </cell>
          <cell r="C2147" t="str">
            <v>Eletroduto galvanizado a quente, pesado de 1 1/2´ - com acessórios</v>
          </cell>
          <cell r="D2147" t="str">
            <v>m</v>
          </cell>
          <cell r="E2147">
            <v>29.42</v>
          </cell>
          <cell r="F2147">
            <v>35.6</v>
          </cell>
          <cell r="G2147">
            <v>65.02</v>
          </cell>
        </row>
        <row r="2148">
          <cell r="A2148" t="str">
            <v>38.06.120</v>
          </cell>
          <cell r="C2148" t="str">
            <v>Eletroduto galvanizado a quente, pesado de 2´ - com acessórios</v>
          </cell>
          <cell r="D2148" t="str">
            <v>m</v>
          </cell>
          <cell r="E2148">
            <v>37.369999999999997</v>
          </cell>
          <cell r="F2148">
            <v>39.549999999999997</v>
          </cell>
          <cell r="G2148">
            <v>76.92</v>
          </cell>
        </row>
        <row r="2149">
          <cell r="A2149" t="str">
            <v>38.06.140</v>
          </cell>
          <cell r="C2149" t="str">
            <v>Eletroduto galvanizado a quente, pesado de 2 1/2´ - com acessórios</v>
          </cell>
          <cell r="D2149" t="str">
            <v>m</v>
          </cell>
          <cell r="E2149">
            <v>51.69</v>
          </cell>
          <cell r="F2149">
            <v>47.47</v>
          </cell>
          <cell r="G2149">
            <v>99.16</v>
          </cell>
        </row>
        <row r="2150">
          <cell r="A2150" t="str">
            <v>38.06.160</v>
          </cell>
          <cell r="C2150" t="str">
            <v>Eletroduto galvanizado a quente, pesado de 3´ - com acessórios</v>
          </cell>
          <cell r="D2150" t="str">
            <v>m</v>
          </cell>
          <cell r="E2150">
            <v>59.51</v>
          </cell>
          <cell r="F2150">
            <v>59.33</v>
          </cell>
          <cell r="G2150">
            <v>118.84</v>
          </cell>
        </row>
        <row r="2151">
          <cell r="A2151" t="str">
            <v>38.06.180</v>
          </cell>
          <cell r="C2151" t="str">
            <v>Eletroduto galvanizado a quente, pesado de 4´ - com acessórios</v>
          </cell>
          <cell r="D2151" t="str">
            <v>m</v>
          </cell>
          <cell r="E2151">
            <v>86.34</v>
          </cell>
          <cell r="F2151">
            <v>71.180000000000007</v>
          </cell>
          <cell r="G2151">
            <v>157.52000000000001</v>
          </cell>
        </row>
        <row r="2152">
          <cell r="A2152" t="str">
            <v>38.07</v>
          </cell>
          <cell r="B2152" t="str">
            <v>Canaleta, perfilado e acessórios</v>
          </cell>
        </row>
        <row r="2153">
          <cell r="A2153" t="str">
            <v>38.07.030</v>
          </cell>
          <cell r="C2153" t="str">
            <v>Grampo tipo ´C´ diâmetro 3/8`, com balancim tamanho grande</v>
          </cell>
          <cell r="D2153" t="str">
            <v>cj</v>
          </cell>
          <cell r="E2153">
            <v>5.43</v>
          </cell>
          <cell r="F2153">
            <v>9.89</v>
          </cell>
          <cell r="G2153">
            <v>15.32</v>
          </cell>
        </row>
        <row r="2154">
          <cell r="A2154" t="str">
            <v>38.07.050</v>
          </cell>
          <cell r="C2154" t="str">
            <v>Tampa de pressão para perfilado de 38 x 38 mm</v>
          </cell>
          <cell r="D2154" t="str">
            <v>m</v>
          </cell>
          <cell r="E2154">
            <v>3.74</v>
          </cell>
          <cell r="F2154">
            <v>1.97</v>
          </cell>
          <cell r="G2154">
            <v>5.71</v>
          </cell>
        </row>
        <row r="2155">
          <cell r="A2155" t="str">
            <v>38.07.120</v>
          </cell>
          <cell r="C2155" t="str">
            <v>Saída final, diâmetro de 3/4´</v>
          </cell>
          <cell r="D2155" t="str">
            <v>un</v>
          </cell>
          <cell r="E2155">
            <v>0.64</v>
          </cell>
          <cell r="F2155">
            <v>5.94</v>
          </cell>
          <cell r="G2155">
            <v>6.58</v>
          </cell>
        </row>
        <row r="2156">
          <cell r="A2156" t="str">
            <v>38.07.130</v>
          </cell>
          <cell r="C2156" t="str">
            <v>Saída lateral simples, diâmetro de 3/4´</v>
          </cell>
          <cell r="D2156" t="str">
            <v>un</v>
          </cell>
          <cell r="E2156">
            <v>1.57</v>
          </cell>
          <cell r="F2156">
            <v>7.12</v>
          </cell>
          <cell r="G2156">
            <v>8.69</v>
          </cell>
        </row>
        <row r="2157">
          <cell r="A2157" t="str">
            <v>38.07.134</v>
          </cell>
          <cell r="C2157" t="str">
            <v>Saída lateral simples, diâmetro de 1´</v>
          </cell>
          <cell r="D2157" t="str">
            <v>un</v>
          </cell>
          <cell r="E2157">
            <v>1.1200000000000001</v>
          </cell>
          <cell r="F2157">
            <v>7.12</v>
          </cell>
          <cell r="G2157">
            <v>8.24</v>
          </cell>
        </row>
        <row r="2158">
          <cell r="A2158" t="str">
            <v>38.07.140</v>
          </cell>
          <cell r="C2158" t="str">
            <v>Saída superior, diâmetro de 3/4´</v>
          </cell>
          <cell r="D2158" t="str">
            <v>un</v>
          </cell>
          <cell r="E2158">
            <v>1.36</v>
          </cell>
          <cell r="F2158">
            <v>5.94</v>
          </cell>
          <cell r="G2158">
            <v>7.3</v>
          </cell>
        </row>
        <row r="2159">
          <cell r="A2159" t="str">
            <v>38.07.172</v>
          </cell>
          <cell r="C2159" t="str">
            <v>Canaleta em PVC de 20 x 12 mm, inclusive acessórios</v>
          </cell>
          <cell r="D2159" t="str">
            <v>m</v>
          </cell>
          <cell r="E2159">
            <v>3.43</v>
          </cell>
          <cell r="F2159">
            <v>11.86</v>
          </cell>
          <cell r="G2159">
            <v>15.29</v>
          </cell>
        </row>
        <row r="2160">
          <cell r="A2160" t="str">
            <v>38.07.200</v>
          </cell>
          <cell r="C2160" t="str">
            <v>Vergalhão com rosca, porca e arruela de diâmetro 3/8´ (tirante)</v>
          </cell>
          <cell r="D2160" t="str">
            <v>m</v>
          </cell>
          <cell r="E2160">
            <v>5.47</v>
          </cell>
          <cell r="F2160">
            <v>5.57</v>
          </cell>
          <cell r="G2160">
            <v>11.04</v>
          </cell>
        </row>
        <row r="2161">
          <cell r="A2161" t="str">
            <v>38.07.210</v>
          </cell>
          <cell r="C2161" t="str">
            <v>Vergalhão com rosca, porca e arruela de diâmetro 1/4´ (tirante)</v>
          </cell>
          <cell r="D2161" t="str">
            <v>m</v>
          </cell>
          <cell r="E2161">
            <v>2.63</v>
          </cell>
          <cell r="F2161">
            <v>5.57</v>
          </cell>
          <cell r="G2161">
            <v>8.1999999999999993</v>
          </cell>
        </row>
        <row r="2162">
          <cell r="A2162" t="str">
            <v>38.07.216</v>
          </cell>
          <cell r="C2162" t="str">
            <v>Vergalhão com rosca, porca e arruela de diâmetro 5/16´ (tirante)</v>
          </cell>
          <cell r="D2162" t="str">
            <v>m</v>
          </cell>
          <cell r="E2162">
            <v>4.3</v>
          </cell>
          <cell r="F2162">
            <v>5.57</v>
          </cell>
          <cell r="G2162">
            <v>9.8699999999999992</v>
          </cell>
        </row>
        <row r="2163">
          <cell r="A2163" t="str">
            <v>38.07.300</v>
          </cell>
          <cell r="C2163" t="str">
            <v>Perfilado perfurado 38 x 38 mm em chapa 14 pré-zincada, com acessórios</v>
          </cell>
          <cell r="D2163" t="str">
            <v>m</v>
          </cell>
          <cell r="E2163">
            <v>15.06</v>
          </cell>
          <cell r="F2163">
            <v>9.89</v>
          </cell>
          <cell r="G2163">
            <v>24.95</v>
          </cell>
        </row>
        <row r="2164">
          <cell r="A2164" t="str">
            <v>38.07.310</v>
          </cell>
          <cell r="C2164" t="str">
            <v>Perfilado perfurado 38 x 76 mm em chapa 14 pré-zincada, com acessórios</v>
          </cell>
          <cell r="D2164" t="str">
            <v>m</v>
          </cell>
          <cell r="E2164">
            <v>25.92</v>
          </cell>
          <cell r="F2164">
            <v>9.89</v>
          </cell>
          <cell r="G2164">
            <v>35.81</v>
          </cell>
        </row>
        <row r="2165">
          <cell r="A2165" t="str">
            <v>38.07.340</v>
          </cell>
          <cell r="C2165" t="str">
            <v>Perfilado liso 38 x 38 mm - com acessórios</v>
          </cell>
          <cell r="D2165" t="str">
            <v>m</v>
          </cell>
          <cell r="E2165">
            <v>19.71</v>
          </cell>
          <cell r="F2165">
            <v>9.89</v>
          </cell>
          <cell r="G2165">
            <v>29.6</v>
          </cell>
        </row>
        <row r="2166">
          <cell r="A2166" t="str">
            <v>38.07.700</v>
          </cell>
          <cell r="C2166" t="str">
            <v>Canaleta aparente com tampa em PVC, autoextinguível, de 85 x 35 mm, com acessórios</v>
          </cell>
          <cell r="D2166" t="str">
            <v>m</v>
          </cell>
          <cell r="E2166">
            <v>49.96</v>
          </cell>
          <cell r="F2166">
            <v>11.86</v>
          </cell>
          <cell r="G2166">
            <v>61.82</v>
          </cell>
        </row>
        <row r="2167">
          <cell r="A2167" t="str">
            <v>38.07.710</v>
          </cell>
          <cell r="C2167" t="str">
            <v>Canaleta aparente com duas tampas em PVC, autoextinguível, de 120 x 35 mm, com acessórios</v>
          </cell>
          <cell r="D2167" t="str">
            <v>m</v>
          </cell>
          <cell r="E2167">
            <v>73.09</v>
          </cell>
          <cell r="F2167">
            <v>13.84</v>
          </cell>
          <cell r="G2167">
            <v>86.93</v>
          </cell>
        </row>
        <row r="2168">
          <cell r="A2168" t="str">
            <v>38.07.720</v>
          </cell>
          <cell r="C2168" t="str">
            <v>Canaleta aparente com duas tampas em PVC, autoextinguível, de 120 x 60 mm, com acessórios</v>
          </cell>
          <cell r="D2168" t="str">
            <v>m</v>
          </cell>
          <cell r="E2168">
            <v>92.04</v>
          </cell>
          <cell r="F2168">
            <v>15.82</v>
          </cell>
          <cell r="G2168">
            <v>107.86</v>
          </cell>
        </row>
        <row r="2169">
          <cell r="A2169" t="str">
            <v>38.07.730</v>
          </cell>
          <cell r="C2169" t="str">
            <v>Suporte com furos de tomada em PVC de 60 x 35 x 150 mm, para canaleta aparente</v>
          </cell>
          <cell r="D2169" t="str">
            <v>un</v>
          </cell>
          <cell r="E2169">
            <v>7.54</v>
          </cell>
          <cell r="F2169">
            <v>1.61</v>
          </cell>
          <cell r="G2169">
            <v>9.15</v>
          </cell>
        </row>
        <row r="2170">
          <cell r="A2170" t="str">
            <v>38.07.740</v>
          </cell>
          <cell r="C2170" t="str">
            <v>Suporte com furos de tomada em PVC de 85 x 35 x 150 mm, para canaleta aparente</v>
          </cell>
          <cell r="D2170" t="str">
            <v>un</v>
          </cell>
          <cell r="E2170">
            <v>8.42</v>
          </cell>
          <cell r="F2170">
            <v>1.61</v>
          </cell>
          <cell r="G2170">
            <v>10.029999999999999</v>
          </cell>
        </row>
        <row r="2171">
          <cell r="A2171" t="str">
            <v>38.07.750</v>
          </cell>
          <cell r="C2171" t="str">
            <v>Suporte com furos de tomada em PVC de 60 x 60 x 150 mm, para canaleta aparente</v>
          </cell>
          <cell r="D2171" t="str">
            <v>un</v>
          </cell>
          <cell r="E2171">
            <v>8.16</v>
          </cell>
          <cell r="F2171">
            <v>1.61</v>
          </cell>
          <cell r="G2171">
            <v>9.77</v>
          </cell>
        </row>
        <row r="2172">
          <cell r="A2172" t="str">
            <v>38.10</v>
          </cell>
          <cell r="B2172" t="str">
            <v>Duto fechado de piso e acessórios</v>
          </cell>
        </row>
        <row r="2173">
          <cell r="A2173" t="str">
            <v>38.10.010</v>
          </cell>
          <cell r="C2173" t="str">
            <v>Duto de piso liso em aço, medindo 2 x 25 x 70 mm, com acessórios</v>
          </cell>
          <cell r="D2173" t="str">
            <v>m</v>
          </cell>
          <cell r="E2173">
            <v>28.34</v>
          </cell>
          <cell r="F2173">
            <v>11.86</v>
          </cell>
          <cell r="G2173">
            <v>40.200000000000003</v>
          </cell>
        </row>
        <row r="2174">
          <cell r="A2174" t="str">
            <v>38.10.020</v>
          </cell>
          <cell r="C2174" t="str">
            <v>Duto de piso liso em aço, medindo 3 x 25 x 70 mm, com acessórios</v>
          </cell>
          <cell r="D2174" t="str">
            <v>m</v>
          </cell>
          <cell r="E2174">
            <v>33.950000000000003</v>
          </cell>
          <cell r="F2174">
            <v>11.86</v>
          </cell>
          <cell r="G2174">
            <v>45.81</v>
          </cell>
        </row>
        <row r="2175">
          <cell r="A2175" t="str">
            <v>38.10.024</v>
          </cell>
          <cell r="C2175" t="str">
            <v>Caixa de derivação ou passagem, para cruzamento de duto, medindo 4 x 25 x 70 mm, sem cruzadora</v>
          </cell>
          <cell r="D2175" t="str">
            <v>un</v>
          </cell>
          <cell r="E2175">
            <v>37.520000000000003</v>
          </cell>
          <cell r="F2175">
            <v>12.27</v>
          </cell>
          <cell r="G2175">
            <v>49.79</v>
          </cell>
        </row>
        <row r="2176">
          <cell r="A2176" t="str">
            <v>38.10.026</v>
          </cell>
          <cell r="C2176" t="str">
            <v>Caixa de derivação ou passagem, para cruzamento de duto, medindo 12 x 25 x 70 mm, com cruzadora</v>
          </cell>
          <cell r="D2176" t="str">
            <v>un</v>
          </cell>
          <cell r="E2176">
            <v>89.33</v>
          </cell>
          <cell r="F2176">
            <v>23.73</v>
          </cell>
          <cell r="G2176">
            <v>113.06</v>
          </cell>
        </row>
        <row r="2177">
          <cell r="A2177" t="str">
            <v>38.10.030</v>
          </cell>
          <cell r="C2177" t="str">
            <v>Caixa de derivação ou passagem, para cruzamento de duto, medindo 16 x 25 x 70 mm, com cruzadora</v>
          </cell>
          <cell r="D2177" t="str">
            <v>un</v>
          </cell>
          <cell r="E2177">
            <v>128.69</v>
          </cell>
          <cell r="F2177">
            <v>23.73</v>
          </cell>
          <cell r="G2177">
            <v>152.41999999999999</v>
          </cell>
        </row>
        <row r="2178">
          <cell r="A2178" t="str">
            <v>38.10.060</v>
          </cell>
          <cell r="C2178" t="str">
            <v>Caixa de tomada e tampa basculante com rebaixo de 2 x (25 x 70 mm)</v>
          </cell>
          <cell r="D2178" t="str">
            <v>un</v>
          </cell>
          <cell r="E2178">
            <v>103.1</v>
          </cell>
          <cell r="F2178">
            <v>7.54</v>
          </cell>
          <cell r="G2178">
            <v>110.64</v>
          </cell>
        </row>
        <row r="2179">
          <cell r="A2179" t="str">
            <v>38.10.070</v>
          </cell>
          <cell r="C2179" t="str">
            <v>Caixa de tomada e tampa basculante com rebaixo de 3 x (25 x 70 mm)</v>
          </cell>
          <cell r="D2179" t="str">
            <v>un</v>
          </cell>
          <cell r="E2179">
            <v>118.55</v>
          </cell>
          <cell r="F2179">
            <v>7.54</v>
          </cell>
          <cell r="G2179">
            <v>126.09</v>
          </cell>
        </row>
        <row r="2180">
          <cell r="A2180" t="str">
            <v>38.10.080</v>
          </cell>
          <cell r="C2180" t="str">
            <v>Caixa de tomada e tampa basculante com rebaixo de 4 x (25 x 70 mm)</v>
          </cell>
          <cell r="D2180" t="str">
            <v>un</v>
          </cell>
          <cell r="E2180">
            <v>245.89</v>
          </cell>
          <cell r="F2180">
            <v>7.54</v>
          </cell>
          <cell r="G2180">
            <v>253.43</v>
          </cell>
        </row>
        <row r="2181">
          <cell r="A2181" t="str">
            <v>38.10.090</v>
          </cell>
          <cell r="C2181" t="str">
            <v>Suporte de tomada para caixas com 2, 3 ou 4 vias</v>
          </cell>
          <cell r="D2181" t="str">
            <v>un</v>
          </cell>
          <cell r="E2181">
            <v>8.42</v>
          </cell>
          <cell r="F2181">
            <v>0.8</v>
          </cell>
          <cell r="G2181">
            <v>9.2200000000000006</v>
          </cell>
        </row>
        <row r="2182">
          <cell r="A2182" t="str">
            <v>38.12</v>
          </cell>
          <cell r="B2182" t="str">
            <v>Leitos e acessórios</v>
          </cell>
        </row>
        <row r="2183">
          <cell r="A2183" t="str">
            <v>38.12.086</v>
          </cell>
          <cell r="C2183" t="str">
            <v>Leito para cabos, tipo pesado, em aço galvanizado de 300 x 100 mm - com acessórios</v>
          </cell>
          <cell r="D2183" t="str">
            <v>m</v>
          </cell>
          <cell r="E2183">
            <v>124.88</v>
          </cell>
          <cell r="F2183">
            <v>11.86</v>
          </cell>
          <cell r="G2183">
            <v>136.74</v>
          </cell>
        </row>
        <row r="2184">
          <cell r="A2184" t="str">
            <v>38.12.090</v>
          </cell>
          <cell r="C2184" t="str">
            <v>Leito para cabos, tipo pesado, em aço galvanizado de 400 x 100 mm - com acessórios</v>
          </cell>
          <cell r="D2184" t="str">
            <v>m</v>
          </cell>
          <cell r="E2184">
            <v>142.85</v>
          </cell>
          <cell r="F2184">
            <v>11.86</v>
          </cell>
          <cell r="G2184">
            <v>154.71</v>
          </cell>
        </row>
        <row r="2185">
          <cell r="A2185" t="str">
            <v>38.12.100</v>
          </cell>
          <cell r="C2185" t="str">
            <v>Leito para cabos, tipo pesado, em aço galvanizado de 600 x 100 mm - com acessórios</v>
          </cell>
          <cell r="D2185" t="str">
            <v>m</v>
          </cell>
          <cell r="E2185">
            <v>166.83</v>
          </cell>
          <cell r="F2185">
            <v>11.86</v>
          </cell>
          <cell r="G2185">
            <v>178.69</v>
          </cell>
        </row>
        <row r="2186">
          <cell r="A2186" t="str">
            <v>38.12.120</v>
          </cell>
          <cell r="C2186" t="str">
            <v>Leito para cabos, tipo pesado, em aço galvanizado de 500 x 100 mm - com acessórios</v>
          </cell>
          <cell r="D2186" t="str">
            <v>m</v>
          </cell>
          <cell r="E2186">
            <v>155.22999999999999</v>
          </cell>
          <cell r="F2186">
            <v>11.86</v>
          </cell>
          <cell r="G2186">
            <v>167.09</v>
          </cell>
        </row>
        <row r="2187">
          <cell r="A2187" t="str">
            <v>38.12.130</v>
          </cell>
          <cell r="C2187" t="str">
            <v>Leito para cabos, tipo pesado, em aço galvanizado de 800 x 100 mm - com acessórios</v>
          </cell>
          <cell r="D2187" t="str">
            <v>m</v>
          </cell>
          <cell r="E2187">
            <v>193.64</v>
          </cell>
          <cell r="F2187">
            <v>11.86</v>
          </cell>
          <cell r="G2187">
            <v>205.5</v>
          </cell>
        </row>
        <row r="2188">
          <cell r="A2188" t="str">
            <v>38.13</v>
          </cell>
          <cell r="B2188" t="str">
            <v>Eletroduto em polietileno de alta densidade</v>
          </cell>
        </row>
        <row r="2189">
          <cell r="A2189" t="str">
            <v>38.13.010</v>
          </cell>
          <cell r="C2189" t="str">
            <v>Eletroduto corrugado em polietileno de alta densidade, DN= 30 mm, com acessórios</v>
          </cell>
          <cell r="D2189" t="str">
            <v>m</v>
          </cell>
          <cell r="E2189">
            <v>5.39</v>
          </cell>
          <cell r="F2189">
            <v>1.58</v>
          </cell>
          <cell r="G2189">
            <v>6.97</v>
          </cell>
        </row>
        <row r="2190">
          <cell r="A2190" t="str">
            <v>38.13.016</v>
          </cell>
          <cell r="C2190" t="str">
            <v>Eletroduto corrugado em polietileno de alta densidade, DN= 40 mm, com acessórios</v>
          </cell>
          <cell r="D2190" t="str">
            <v>m</v>
          </cell>
          <cell r="E2190">
            <v>6.28</v>
          </cell>
          <cell r="F2190">
            <v>1.58</v>
          </cell>
          <cell r="G2190">
            <v>7.86</v>
          </cell>
        </row>
        <row r="2191">
          <cell r="A2191" t="str">
            <v>38.13.020</v>
          </cell>
          <cell r="C2191" t="str">
            <v>Eletroduto corrugado em polietileno de alta densidade, DN= 50 mm, com acessórios</v>
          </cell>
          <cell r="D2191" t="str">
            <v>m</v>
          </cell>
          <cell r="E2191">
            <v>8.35</v>
          </cell>
          <cell r="F2191">
            <v>1.58</v>
          </cell>
          <cell r="G2191">
            <v>9.93</v>
          </cell>
        </row>
        <row r="2192">
          <cell r="A2192" t="str">
            <v>38.13.030</v>
          </cell>
          <cell r="C2192" t="str">
            <v>Eletroduto corrugado em polietileno de alta densidade, DN= 75 mm, com acessórios</v>
          </cell>
          <cell r="D2192" t="str">
            <v>m</v>
          </cell>
          <cell r="E2192">
            <v>11.88</v>
          </cell>
          <cell r="F2192">
            <v>1.58</v>
          </cell>
          <cell r="G2192">
            <v>13.46</v>
          </cell>
        </row>
        <row r="2193">
          <cell r="A2193" t="str">
            <v>38.13.040</v>
          </cell>
          <cell r="C2193" t="str">
            <v>Eletroduto corrugado em polietileno de alta densidade, DN= 100 mm, com acessórios</v>
          </cell>
          <cell r="D2193" t="str">
            <v>m</v>
          </cell>
          <cell r="E2193">
            <v>17.57</v>
          </cell>
          <cell r="F2193">
            <v>1.58</v>
          </cell>
          <cell r="G2193">
            <v>19.149999999999999</v>
          </cell>
        </row>
        <row r="2194">
          <cell r="A2194" t="str">
            <v>38.13.050</v>
          </cell>
          <cell r="C2194" t="str">
            <v>Eletroduto corrugado em polietileno de alta densidade, DN= 125 mm, com acessórios</v>
          </cell>
          <cell r="D2194" t="str">
            <v>m</v>
          </cell>
          <cell r="E2194">
            <v>30.54</v>
          </cell>
          <cell r="F2194">
            <v>1.58</v>
          </cell>
          <cell r="G2194">
            <v>32.119999999999997</v>
          </cell>
        </row>
        <row r="2195">
          <cell r="A2195" t="str">
            <v>38.13.060</v>
          </cell>
          <cell r="C2195" t="str">
            <v>Eletroduto corrugado em polietileno de alta densidade, DN= 150 mm, com acessórios</v>
          </cell>
          <cell r="D2195" t="str">
            <v>m</v>
          </cell>
          <cell r="E2195">
            <v>40.89</v>
          </cell>
          <cell r="F2195">
            <v>1.58</v>
          </cell>
          <cell r="G2195">
            <v>42.47</v>
          </cell>
        </row>
        <row r="2196">
          <cell r="A2196" t="str">
            <v>38.15</v>
          </cell>
          <cell r="B2196" t="str">
            <v>Eletroduto metálico flexível</v>
          </cell>
        </row>
        <row r="2197">
          <cell r="A2197" t="str">
            <v>38.15.010</v>
          </cell>
          <cell r="C2197" t="str">
            <v>Eletroduto metálico flexível com capa em PVC de 3/4´</v>
          </cell>
          <cell r="D2197" t="str">
            <v>m</v>
          </cell>
          <cell r="E2197">
            <v>6.38</v>
          </cell>
          <cell r="F2197">
            <v>13.92</v>
          </cell>
          <cell r="G2197">
            <v>20.3</v>
          </cell>
        </row>
        <row r="2198">
          <cell r="A2198" t="str">
            <v>38.15.020</v>
          </cell>
          <cell r="C2198" t="str">
            <v>Eletroduto metálico flexível com capa em PVC de 1´</v>
          </cell>
          <cell r="D2198" t="str">
            <v>m</v>
          </cell>
          <cell r="E2198">
            <v>9.42</v>
          </cell>
          <cell r="F2198">
            <v>13.92</v>
          </cell>
          <cell r="G2198">
            <v>23.34</v>
          </cell>
        </row>
        <row r="2199">
          <cell r="A2199" t="str">
            <v>38.15.040</v>
          </cell>
          <cell r="C2199" t="str">
            <v>Eletroduto metálico flexível com capa em PVC de 2´</v>
          </cell>
          <cell r="D2199" t="str">
            <v>m</v>
          </cell>
          <cell r="E2199">
            <v>22.4</v>
          </cell>
          <cell r="F2199">
            <v>13.92</v>
          </cell>
          <cell r="G2199">
            <v>36.32</v>
          </cell>
        </row>
        <row r="2200">
          <cell r="A2200" t="str">
            <v>38.15.110</v>
          </cell>
          <cell r="C2200" t="str">
            <v>Terminal macho fixo em latão zincado de 3/4´</v>
          </cell>
          <cell r="D2200" t="str">
            <v>un</v>
          </cell>
          <cell r="E2200">
            <v>9.84</v>
          </cell>
          <cell r="F2200">
            <v>2.69</v>
          </cell>
          <cell r="G2200">
            <v>12.53</v>
          </cell>
        </row>
        <row r="2201">
          <cell r="A2201" t="str">
            <v>38.15.120</v>
          </cell>
          <cell r="C2201" t="str">
            <v>Terminal macho fixo em latão zincado de 1´</v>
          </cell>
          <cell r="D2201" t="str">
            <v>un</v>
          </cell>
          <cell r="E2201">
            <v>15.12</v>
          </cell>
          <cell r="F2201">
            <v>2.69</v>
          </cell>
          <cell r="G2201">
            <v>17.809999999999999</v>
          </cell>
        </row>
        <row r="2202">
          <cell r="A2202" t="str">
            <v>38.15.140</v>
          </cell>
          <cell r="C2202" t="str">
            <v>Terminal macho fixo em latão zincado de 2´</v>
          </cell>
          <cell r="D2202" t="str">
            <v>un</v>
          </cell>
          <cell r="E2202">
            <v>41.72</v>
          </cell>
          <cell r="F2202">
            <v>2.69</v>
          </cell>
          <cell r="G2202">
            <v>44.41</v>
          </cell>
        </row>
        <row r="2203">
          <cell r="A2203" t="str">
            <v>38.15.310</v>
          </cell>
          <cell r="C2203" t="str">
            <v>Terminal macho giratório em latão zincado de 3/4´</v>
          </cell>
          <cell r="D2203" t="str">
            <v>un</v>
          </cell>
          <cell r="E2203">
            <v>11.08</v>
          </cell>
          <cell r="F2203">
            <v>2.69</v>
          </cell>
          <cell r="G2203">
            <v>13.77</v>
          </cell>
        </row>
        <row r="2204">
          <cell r="A2204" t="str">
            <v>38.15.320</v>
          </cell>
          <cell r="C2204" t="str">
            <v>Terminal macho giratório em latão zincado de 1´</v>
          </cell>
          <cell r="D2204" t="str">
            <v>un</v>
          </cell>
          <cell r="E2204">
            <v>16.79</v>
          </cell>
          <cell r="F2204">
            <v>2.69</v>
          </cell>
          <cell r="G2204">
            <v>19.48</v>
          </cell>
        </row>
        <row r="2205">
          <cell r="A2205" t="str">
            <v>38.15.340</v>
          </cell>
          <cell r="C2205" t="str">
            <v>Terminal macho giratório em latão zincado de 2´</v>
          </cell>
          <cell r="D2205" t="str">
            <v>un</v>
          </cell>
          <cell r="E2205">
            <v>48.47</v>
          </cell>
          <cell r="F2205">
            <v>2.69</v>
          </cell>
          <cell r="G2205">
            <v>51.16</v>
          </cell>
        </row>
        <row r="2206">
          <cell r="A2206" t="str">
            <v>38.16</v>
          </cell>
          <cell r="B2206" t="str">
            <v>Rodapé técnico e acessórios</v>
          </cell>
        </row>
        <row r="2207">
          <cell r="A2207" t="str">
            <v>38.16.030</v>
          </cell>
          <cell r="C2207" t="str">
            <v>Rodapé técnico triplo e tampa com pintura eletrostática</v>
          </cell>
          <cell r="D2207" t="str">
            <v>m</v>
          </cell>
          <cell r="E2207">
            <v>38.229999999999997</v>
          </cell>
          <cell r="F2207">
            <v>11.86</v>
          </cell>
          <cell r="G2207">
            <v>50.09</v>
          </cell>
        </row>
        <row r="2208">
          <cell r="A2208" t="str">
            <v>38.16.060</v>
          </cell>
          <cell r="C2208" t="str">
            <v>Curva horizontal tripla de 90°, interna ou externa e tampa com pintura eletrostática</v>
          </cell>
          <cell r="D2208" t="str">
            <v>un</v>
          </cell>
          <cell r="E2208">
            <v>38.61</v>
          </cell>
          <cell r="F2208">
            <v>19.78</v>
          </cell>
          <cell r="G2208">
            <v>58.39</v>
          </cell>
        </row>
        <row r="2209">
          <cell r="A2209" t="str">
            <v>38.16.080</v>
          </cell>
          <cell r="C2209" t="str">
            <v>Tê triplo de 90°, horizontal ou vertical e tampa com pintura eletrostática</v>
          </cell>
          <cell r="D2209" t="str">
            <v>un</v>
          </cell>
          <cell r="E2209">
            <v>52.67</v>
          </cell>
          <cell r="F2209">
            <v>19.78</v>
          </cell>
          <cell r="G2209">
            <v>72.45</v>
          </cell>
        </row>
        <row r="2210">
          <cell r="A2210" t="str">
            <v>38.16.090</v>
          </cell>
          <cell r="C2210" t="str">
            <v>Caixa para tomadas: de energia, RJ, sobressalente, interruptor ou espelho, com pintura eletrostática, para rodapé técnico triplo</v>
          </cell>
          <cell r="D2210" t="str">
            <v>un</v>
          </cell>
          <cell r="E2210">
            <v>11.48</v>
          </cell>
          <cell r="F2210">
            <v>7.54</v>
          </cell>
          <cell r="G2210">
            <v>19.02</v>
          </cell>
        </row>
        <row r="2211">
          <cell r="A2211" t="str">
            <v>38.16.110</v>
          </cell>
          <cell r="C2211" t="str">
            <v>Caixa de derivação embutida ou externa com pintura eletrostática, para rodapé técnico triplo</v>
          </cell>
          <cell r="D2211" t="str">
            <v>un</v>
          </cell>
          <cell r="E2211">
            <v>22.15</v>
          </cell>
          <cell r="F2211">
            <v>19.78</v>
          </cell>
          <cell r="G2211">
            <v>41.93</v>
          </cell>
        </row>
        <row r="2212">
          <cell r="A2212" t="str">
            <v>38.16.130</v>
          </cell>
          <cell r="C2212" t="str">
            <v>Caixa para tomadas: de energia, RJ, sobressalente, interruptor ou espelho, com pintura eletrostática, para rodapé técnico duplo</v>
          </cell>
          <cell r="D2212" t="str">
            <v>un</v>
          </cell>
          <cell r="E2212">
            <v>8.91</v>
          </cell>
          <cell r="F2212">
            <v>7.54</v>
          </cell>
          <cell r="G2212">
            <v>16.45</v>
          </cell>
        </row>
        <row r="2213">
          <cell r="A2213" t="str">
            <v>38.16.140</v>
          </cell>
          <cell r="C2213" t="str">
            <v>Terminal de fechamento ou mata junta com pintura eletrostática, para rodapé técnico triplo</v>
          </cell>
          <cell r="D2213" t="str">
            <v>un</v>
          </cell>
          <cell r="E2213">
            <v>5.44</v>
          </cell>
          <cell r="F2213">
            <v>5.94</v>
          </cell>
          <cell r="G2213">
            <v>11.38</v>
          </cell>
        </row>
        <row r="2214">
          <cell r="A2214" t="str">
            <v>38.16.150</v>
          </cell>
          <cell r="C2214" t="str">
            <v>Rodapé técnico duplo e tampa com pintura eletrostática</v>
          </cell>
          <cell r="D2214" t="str">
            <v>m</v>
          </cell>
          <cell r="E2214">
            <v>31.47</v>
          </cell>
          <cell r="F2214">
            <v>11.86</v>
          </cell>
          <cell r="G2214">
            <v>43.33</v>
          </cell>
        </row>
        <row r="2215">
          <cell r="A2215" t="str">
            <v>38.16.160</v>
          </cell>
          <cell r="C2215" t="str">
            <v>Curva vertical dupla de 90°, interna ou externa e tampa com pintura eletrostática</v>
          </cell>
          <cell r="D2215" t="str">
            <v>un</v>
          </cell>
          <cell r="E2215">
            <v>28.34</v>
          </cell>
          <cell r="F2215">
            <v>19.78</v>
          </cell>
          <cell r="G2215">
            <v>48.12</v>
          </cell>
        </row>
        <row r="2216">
          <cell r="A2216" t="str">
            <v>38.16.190</v>
          </cell>
          <cell r="C2216" t="str">
            <v>Terminal de fechamento ou mata junta com pintura eletrostática, para rodapé técnico duplo</v>
          </cell>
          <cell r="D2216" t="str">
            <v>un</v>
          </cell>
          <cell r="E2216">
            <v>3.56</v>
          </cell>
          <cell r="F2216">
            <v>5.94</v>
          </cell>
          <cell r="G2216">
            <v>9.5</v>
          </cell>
        </row>
        <row r="2217">
          <cell r="A2217" t="str">
            <v>38.16.200</v>
          </cell>
          <cell r="C2217" t="str">
            <v>Curva horizontal dupla de 90°, interna ou externa e tampa com pintura eletrostática</v>
          </cell>
          <cell r="D2217" t="str">
            <v>un</v>
          </cell>
          <cell r="E2217">
            <v>28.31</v>
          </cell>
          <cell r="F2217">
            <v>19.78</v>
          </cell>
          <cell r="G2217">
            <v>48.09</v>
          </cell>
        </row>
        <row r="2218">
          <cell r="A2218" t="str">
            <v>38.16.230</v>
          </cell>
          <cell r="C2218" t="str">
            <v>Curva vertical tripla de 90°, interna ou externa e tampa com pintura eletrostática</v>
          </cell>
          <cell r="D2218" t="str">
            <v>un</v>
          </cell>
          <cell r="E2218">
            <v>41.32</v>
          </cell>
          <cell r="F2218">
            <v>19.78</v>
          </cell>
          <cell r="G2218">
            <v>61.1</v>
          </cell>
        </row>
        <row r="2219">
          <cell r="A2219" t="str">
            <v>38.16.250</v>
          </cell>
          <cell r="C2219" t="str">
            <v>Poste condutor metálico para distribuição, com suporte para tomadas elétricas e RJ, com pintura eletrostática, altura de 3 m</v>
          </cell>
          <cell r="D2219" t="str">
            <v>un</v>
          </cell>
          <cell r="E2219">
            <v>402.18</v>
          </cell>
          <cell r="F2219">
            <v>26.65</v>
          </cell>
          <cell r="G2219">
            <v>428.83</v>
          </cell>
        </row>
        <row r="2220">
          <cell r="A2220" t="str">
            <v>38.16.270</v>
          </cell>
          <cell r="C2220" t="str">
            <v>Caixa de derivação embutida ou externa para rodapé técnico duplo</v>
          </cell>
          <cell r="D2220" t="str">
            <v>un</v>
          </cell>
          <cell r="E2220">
            <v>21.32</v>
          </cell>
          <cell r="F2220">
            <v>19.78</v>
          </cell>
          <cell r="G2220">
            <v>41.1</v>
          </cell>
        </row>
        <row r="2221">
          <cell r="A2221" t="str">
            <v>38.19</v>
          </cell>
          <cell r="B2221" t="str">
            <v>Eletroduto em PVC corrugado flexível</v>
          </cell>
        </row>
        <row r="2222">
          <cell r="A2222" t="str">
            <v>38.19.020</v>
          </cell>
          <cell r="C2222" t="str">
            <v>Eletroduto de PVC corrugado flexível leve, diâmetro externo de 20 mm</v>
          </cell>
          <cell r="D2222" t="str">
            <v>m</v>
          </cell>
          <cell r="E2222">
            <v>1.62</v>
          </cell>
          <cell r="F2222">
            <v>11.86</v>
          </cell>
          <cell r="G2222">
            <v>13.48</v>
          </cell>
        </row>
        <row r="2223">
          <cell r="A2223" t="str">
            <v>38.19.030</v>
          </cell>
          <cell r="C2223" t="str">
            <v>Eletroduto de PVC corrugado flexível leve, diâmetro externo de 25 mm</v>
          </cell>
          <cell r="D2223" t="str">
            <v>m</v>
          </cell>
          <cell r="E2223">
            <v>1.95</v>
          </cell>
          <cell r="F2223">
            <v>11.86</v>
          </cell>
          <cell r="G2223">
            <v>13.81</v>
          </cell>
        </row>
        <row r="2224">
          <cell r="A2224" t="str">
            <v>38.19.040</v>
          </cell>
          <cell r="C2224" t="str">
            <v>Eletroduto de PVC corrugado flexível leve, diâmetro externo de 32 mm</v>
          </cell>
          <cell r="D2224" t="str">
            <v>m</v>
          </cell>
          <cell r="E2224">
            <v>3.15</v>
          </cell>
          <cell r="F2224">
            <v>11.86</v>
          </cell>
          <cell r="G2224">
            <v>15.01</v>
          </cell>
        </row>
        <row r="2225">
          <cell r="A2225" t="str">
            <v>38.19.210</v>
          </cell>
          <cell r="C2225" t="str">
            <v>Eletroduto de PVC corrugado flexível reforçado, diâmetro externo de 25 mm</v>
          </cell>
          <cell r="D2225" t="str">
            <v>m</v>
          </cell>
          <cell r="E2225">
            <v>2.3199999999999998</v>
          </cell>
          <cell r="F2225">
            <v>11.86</v>
          </cell>
          <cell r="G2225">
            <v>14.18</v>
          </cell>
        </row>
        <row r="2226">
          <cell r="A2226" t="str">
            <v>38.19.220</v>
          </cell>
          <cell r="C2226" t="str">
            <v>Eletroduto de PVC corrugado flexível reforçado, diâmetro externo de 32 mm</v>
          </cell>
          <cell r="D2226" t="str">
            <v>m</v>
          </cell>
          <cell r="E2226">
            <v>3.82</v>
          </cell>
          <cell r="F2226">
            <v>11.86</v>
          </cell>
          <cell r="G2226">
            <v>15.68</v>
          </cell>
        </row>
        <row r="2227">
          <cell r="A2227" t="str">
            <v>38.20</v>
          </cell>
          <cell r="B2227" t="str">
            <v>Reparos, conservações e complementos - GRUPO 38</v>
          </cell>
        </row>
        <row r="2228">
          <cell r="A2228" t="str">
            <v>38.20.010</v>
          </cell>
          <cell r="C2228" t="str">
            <v>Recolocação de perfilado 38x38 mm</v>
          </cell>
          <cell r="D2228" t="str">
            <v>m</v>
          </cell>
          <cell r="E2228">
            <v>0</v>
          </cell>
          <cell r="F2228">
            <v>9.89</v>
          </cell>
          <cell r="G2228">
            <v>9.89</v>
          </cell>
        </row>
        <row r="2229">
          <cell r="A2229" t="str">
            <v>38.20.020</v>
          </cell>
          <cell r="C2229" t="str">
            <v>Recolocação de vergalhão</v>
          </cell>
          <cell r="D2229" t="str">
            <v>m</v>
          </cell>
          <cell r="E2229">
            <v>0</v>
          </cell>
          <cell r="F2229">
            <v>15.82</v>
          </cell>
          <cell r="G2229">
            <v>15.82</v>
          </cell>
        </row>
        <row r="2230">
          <cell r="A2230" t="str">
            <v>38.20.030</v>
          </cell>
          <cell r="C2230" t="str">
            <v>Recolocação de caixa de tomada para perfilado</v>
          </cell>
          <cell r="D2230" t="str">
            <v>un</v>
          </cell>
          <cell r="E2230">
            <v>0</v>
          </cell>
          <cell r="F2230">
            <v>11.86</v>
          </cell>
          <cell r="G2230">
            <v>11.86</v>
          </cell>
        </row>
        <row r="2231">
          <cell r="A2231" t="str">
            <v>38.20.040</v>
          </cell>
          <cell r="C2231" t="str">
            <v>Recolocação de eletrodutos</v>
          </cell>
          <cell r="D2231" t="str">
            <v>m</v>
          </cell>
          <cell r="E2231">
            <v>0</v>
          </cell>
          <cell r="F2231">
            <v>39.549999999999997</v>
          </cell>
          <cell r="G2231">
            <v>39.549999999999997</v>
          </cell>
        </row>
        <row r="2232">
          <cell r="A2232" t="str">
            <v>38.21</v>
          </cell>
          <cell r="B2232" t="str">
            <v>Eletrocalha e acessórios</v>
          </cell>
        </row>
        <row r="2233">
          <cell r="A2233" t="str">
            <v>38.21.110</v>
          </cell>
          <cell r="C2233" t="str">
            <v>Eletrocalha lisa galvanizada a fogo, 50 x 50 mm, com acessórios</v>
          </cell>
          <cell r="D2233" t="str">
            <v>m</v>
          </cell>
          <cell r="E2233">
            <v>26.79</v>
          </cell>
          <cell r="F2233">
            <v>19.78</v>
          </cell>
          <cell r="G2233">
            <v>46.57</v>
          </cell>
        </row>
        <row r="2234">
          <cell r="A2234" t="str">
            <v>38.21.120</v>
          </cell>
          <cell r="C2234" t="str">
            <v>Eletrocalha lisa galvanizada a fogo, 100 x 50 mm, com acessórios</v>
          </cell>
          <cell r="D2234" t="str">
            <v>m</v>
          </cell>
          <cell r="E2234">
            <v>35.36</v>
          </cell>
          <cell r="F2234">
            <v>19.78</v>
          </cell>
          <cell r="G2234">
            <v>55.14</v>
          </cell>
        </row>
        <row r="2235">
          <cell r="A2235" t="str">
            <v>38.21.130</v>
          </cell>
          <cell r="C2235" t="str">
            <v>Eletrocalha lisa galvanizada a fogo, 150 x 50 mm, com acessórios</v>
          </cell>
          <cell r="D2235" t="str">
            <v>m</v>
          </cell>
          <cell r="E2235">
            <v>45.29</v>
          </cell>
          <cell r="F2235">
            <v>19.78</v>
          </cell>
          <cell r="G2235">
            <v>65.069999999999993</v>
          </cell>
        </row>
        <row r="2236">
          <cell r="A2236" t="str">
            <v>38.21.140</v>
          </cell>
          <cell r="C2236" t="str">
            <v>Eletrocalha lisa galvanizada a fogo, 200 x 50 mm, com acessórios</v>
          </cell>
          <cell r="D2236" t="str">
            <v>m</v>
          </cell>
          <cell r="E2236">
            <v>52.66</v>
          </cell>
          <cell r="F2236">
            <v>19.78</v>
          </cell>
          <cell r="G2236">
            <v>72.44</v>
          </cell>
        </row>
        <row r="2237">
          <cell r="A2237" t="str">
            <v>38.21.150</v>
          </cell>
          <cell r="C2237" t="str">
            <v>Eletrocalha lisa galvanizada a fogo, 250 x 50 mm, com acessórios</v>
          </cell>
          <cell r="D2237" t="str">
            <v>m</v>
          </cell>
          <cell r="E2237">
            <v>61.45</v>
          </cell>
          <cell r="F2237">
            <v>19.78</v>
          </cell>
          <cell r="G2237">
            <v>81.23</v>
          </cell>
        </row>
        <row r="2238">
          <cell r="A2238" t="str">
            <v>38.21.310</v>
          </cell>
          <cell r="C2238" t="str">
            <v>Eletrocalha lisa galvanizada a fogo, 100 x 100 mm, com acessórios</v>
          </cell>
          <cell r="D2238" t="str">
            <v>m</v>
          </cell>
          <cell r="E2238">
            <v>53.39</v>
          </cell>
          <cell r="F2238">
            <v>29.67</v>
          </cell>
          <cell r="G2238">
            <v>83.06</v>
          </cell>
        </row>
        <row r="2239">
          <cell r="A2239" t="str">
            <v>38.21.320</v>
          </cell>
          <cell r="C2239" t="str">
            <v>Eletrocalha lisa galvanizada a fogo, 150 x 100 mm, com acessórios</v>
          </cell>
          <cell r="D2239" t="str">
            <v>m</v>
          </cell>
          <cell r="E2239">
            <v>61.62</v>
          </cell>
          <cell r="F2239">
            <v>29.67</v>
          </cell>
          <cell r="G2239">
            <v>91.29</v>
          </cell>
        </row>
        <row r="2240">
          <cell r="A2240" t="str">
            <v>38.21.330</v>
          </cell>
          <cell r="C2240" t="str">
            <v>Eletrocalha lisa galvanizada a fogo, 200 x 100 mm, com acessórios</v>
          </cell>
          <cell r="D2240" t="str">
            <v>m</v>
          </cell>
          <cell r="E2240">
            <v>73.010000000000005</v>
          </cell>
          <cell r="F2240">
            <v>29.67</v>
          </cell>
          <cell r="G2240">
            <v>102.68</v>
          </cell>
        </row>
        <row r="2241">
          <cell r="A2241" t="str">
            <v>38.21.340</v>
          </cell>
          <cell r="C2241" t="str">
            <v>Eletrocalha lisa galvanizada a fogo, 250 x 100 mm, com acessórios</v>
          </cell>
          <cell r="D2241" t="str">
            <v>m</v>
          </cell>
          <cell r="E2241">
            <v>77.36</v>
          </cell>
          <cell r="F2241">
            <v>29.67</v>
          </cell>
          <cell r="G2241">
            <v>107.03</v>
          </cell>
        </row>
        <row r="2242">
          <cell r="A2242" t="str">
            <v>38.21.350</v>
          </cell>
          <cell r="C2242" t="str">
            <v>Eletrocalha lisa galvanizada a fogo, 300 x 100 mm, com acessórios</v>
          </cell>
          <cell r="D2242" t="str">
            <v>m</v>
          </cell>
          <cell r="E2242">
            <v>89.31</v>
          </cell>
          <cell r="F2242">
            <v>39.549999999999997</v>
          </cell>
          <cell r="G2242">
            <v>128.86000000000001</v>
          </cell>
        </row>
        <row r="2243">
          <cell r="A2243" t="str">
            <v>38.21.360</v>
          </cell>
          <cell r="C2243" t="str">
            <v>Eletrocalha lisa galvanizada a fogo, 400 x 100 mm, com acessórios</v>
          </cell>
          <cell r="D2243" t="str">
            <v>m</v>
          </cell>
          <cell r="E2243">
            <v>133.11000000000001</v>
          </cell>
          <cell r="F2243">
            <v>39.549999999999997</v>
          </cell>
          <cell r="G2243">
            <v>172.66</v>
          </cell>
        </row>
        <row r="2244">
          <cell r="A2244" t="str">
            <v>38.21.920</v>
          </cell>
          <cell r="C2244" t="str">
            <v>Eletrocalha perfurada galvanizada a fogo, 100 x 50 mm, com acessórios</v>
          </cell>
          <cell r="D2244" t="str">
            <v>m</v>
          </cell>
          <cell r="E2244">
            <v>36.880000000000003</v>
          </cell>
          <cell r="F2244">
            <v>19.78</v>
          </cell>
          <cell r="G2244">
            <v>56.66</v>
          </cell>
        </row>
        <row r="2245">
          <cell r="A2245" t="str">
            <v>38.21.930</v>
          </cell>
          <cell r="C2245" t="str">
            <v>Eletrocalha perfurada galvanizada a fogo, 150 x 50 mm, com acessórios</v>
          </cell>
          <cell r="D2245" t="str">
            <v>m</v>
          </cell>
          <cell r="E2245">
            <v>45.8</v>
          </cell>
          <cell r="F2245">
            <v>19.78</v>
          </cell>
          <cell r="G2245">
            <v>65.58</v>
          </cell>
        </row>
        <row r="2246">
          <cell r="A2246" t="str">
            <v>38.21.940</v>
          </cell>
          <cell r="C2246" t="str">
            <v>Eletrocalha perfurada galvanizada a fogo, 200 x 50 mm, com acessórios</v>
          </cell>
          <cell r="D2246" t="str">
            <v>m</v>
          </cell>
          <cell r="E2246">
            <v>53.07</v>
          </cell>
          <cell r="F2246">
            <v>19.78</v>
          </cell>
          <cell r="G2246">
            <v>72.849999999999994</v>
          </cell>
        </row>
        <row r="2247">
          <cell r="A2247" t="str">
            <v>38.21.950</v>
          </cell>
          <cell r="C2247" t="str">
            <v>Eletrocalha perfurada galvanizada a fogo, 250 x 50 mm, com acessórios</v>
          </cell>
          <cell r="D2247" t="str">
            <v>m</v>
          </cell>
          <cell r="E2247">
            <v>67.569999999999993</v>
          </cell>
          <cell r="F2247">
            <v>19.78</v>
          </cell>
          <cell r="G2247">
            <v>87.35</v>
          </cell>
        </row>
        <row r="2248">
          <cell r="A2248" t="str">
            <v>38.22</v>
          </cell>
          <cell r="B2248" t="str">
            <v>Eletrocalha e acessórios.</v>
          </cell>
        </row>
        <row r="2249">
          <cell r="A2249" t="str">
            <v>38.22.120</v>
          </cell>
          <cell r="C2249" t="str">
            <v>Eletrocalha perfurada galvanizada a fogo, 150x100mm, com acessórios</v>
          </cell>
          <cell r="D2249" t="str">
            <v>m</v>
          </cell>
          <cell r="E2249">
            <v>66.47</v>
          </cell>
          <cell r="F2249">
            <v>29.67</v>
          </cell>
          <cell r="G2249">
            <v>96.14</v>
          </cell>
        </row>
        <row r="2250">
          <cell r="A2250" t="str">
            <v>38.22.130</v>
          </cell>
          <cell r="C2250" t="str">
            <v>Eletrocalha perfurada galvanizada a fogo, 200x100mm, com acessórios</v>
          </cell>
          <cell r="D2250" t="str">
            <v>m</v>
          </cell>
          <cell r="E2250">
            <v>73.27</v>
          </cell>
          <cell r="F2250">
            <v>29.67</v>
          </cell>
          <cell r="G2250">
            <v>102.94</v>
          </cell>
        </row>
        <row r="2251">
          <cell r="A2251" t="str">
            <v>38.22.140</v>
          </cell>
          <cell r="C2251" t="str">
            <v>Eletrocalha perfurada galvanizada a fogo, 250x100mm, com acessórios</v>
          </cell>
          <cell r="D2251" t="str">
            <v>m</v>
          </cell>
          <cell r="E2251">
            <v>82.65</v>
          </cell>
          <cell r="F2251">
            <v>29.67</v>
          </cell>
          <cell r="G2251">
            <v>112.32</v>
          </cell>
        </row>
        <row r="2252">
          <cell r="A2252" t="str">
            <v>38.22.150</v>
          </cell>
          <cell r="C2252" t="str">
            <v>Eletrocalha perfurada galvanizada a fogo, 300x100mm, com acessórios</v>
          </cell>
          <cell r="D2252" t="str">
            <v>m</v>
          </cell>
          <cell r="E2252">
            <v>88.65</v>
          </cell>
          <cell r="F2252">
            <v>39.549999999999997</v>
          </cell>
          <cell r="G2252">
            <v>128.19999999999999</v>
          </cell>
        </row>
        <row r="2253">
          <cell r="A2253" t="str">
            <v>38.22.160</v>
          </cell>
          <cell r="C2253" t="str">
            <v>Eletrocalha perfurada galvanizada a fogo, 400x100mm, com acessórios</v>
          </cell>
          <cell r="D2253" t="str">
            <v>m</v>
          </cell>
          <cell r="E2253">
            <v>136.84</v>
          </cell>
          <cell r="F2253">
            <v>39.549999999999997</v>
          </cell>
          <cell r="G2253">
            <v>176.39</v>
          </cell>
        </row>
        <row r="2254">
          <cell r="A2254" t="str">
            <v>38.22.610</v>
          </cell>
          <cell r="C2254" t="str">
            <v>Tampa de encaixe para eletrocalha, galvanizada a fogo, L= 50mm</v>
          </cell>
          <cell r="D2254" t="str">
            <v>m</v>
          </cell>
          <cell r="E2254">
            <v>12.6</v>
          </cell>
          <cell r="F2254">
            <v>1.97</v>
          </cell>
          <cell r="G2254">
            <v>14.57</v>
          </cell>
        </row>
        <row r="2255">
          <cell r="A2255" t="str">
            <v>38.22.620</v>
          </cell>
          <cell r="C2255" t="str">
            <v>Tampa de encaixe para eletrocalha, galvanizada a fogo, L= 100mm</v>
          </cell>
          <cell r="D2255" t="str">
            <v>m</v>
          </cell>
          <cell r="E2255">
            <v>20.9</v>
          </cell>
          <cell r="F2255">
            <v>1.97</v>
          </cell>
          <cell r="G2255">
            <v>22.87</v>
          </cell>
        </row>
        <row r="2256">
          <cell r="A2256" t="str">
            <v>38.22.630</v>
          </cell>
          <cell r="C2256" t="str">
            <v>Tampa de encaixe para eletrocalha, galvanizada a fogo, L= 150mm</v>
          </cell>
          <cell r="D2256" t="str">
            <v>m</v>
          </cell>
          <cell r="E2256">
            <v>30.49</v>
          </cell>
          <cell r="F2256">
            <v>1.97</v>
          </cell>
          <cell r="G2256">
            <v>32.46</v>
          </cell>
        </row>
        <row r="2257">
          <cell r="A2257" t="str">
            <v>38.22.640</v>
          </cell>
          <cell r="C2257" t="str">
            <v>Tampa de encaixe para eletrocalha, galvanizada a fogo, L= 200mm</v>
          </cell>
          <cell r="D2257" t="str">
            <v>m</v>
          </cell>
          <cell r="E2257">
            <v>38.82</v>
          </cell>
          <cell r="F2257">
            <v>1.97</v>
          </cell>
          <cell r="G2257">
            <v>40.79</v>
          </cell>
        </row>
        <row r="2258">
          <cell r="A2258" t="str">
            <v>38.22.650</v>
          </cell>
          <cell r="C2258" t="str">
            <v>Tampa de encaixe para eletrocalha, galvanizada a fogo, L= 250mm</v>
          </cell>
          <cell r="D2258" t="str">
            <v>m</v>
          </cell>
          <cell r="E2258">
            <v>48.96</v>
          </cell>
          <cell r="F2258">
            <v>1.97</v>
          </cell>
          <cell r="G2258">
            <v>50.93</v>
          </cell>
        </row>
        <row r="2259">
          <cell r="A2259" t="str">
            <v>38.22.660</v>
          </cell>
          <cell r="C2259" t="str">
            <v>Tampa de encaixe para eletrocalha, galvanizada a fogo, L= 300mm</v>
          </cell>
          <cell r="D2259" t="str">
            <v>m</v>
          </cell>
          <cell r="E2259">
            <v>58.85</v>
          </cell>
          <cell r="F2259">
            <v>1.97</v>
          </cell>
          <cell r="G2259">
            <v>60.82</v>
          </cell>
        </row>
        <row r="2260">
          <cell r="A2260" t="str">
            <v>38.22.670</v>
          </cell>
          <cell r="C2260" t="str">
            <v>Tampa de encaixe para eletrocalha, galvanizada a fogo, L= 400mm</v>
          </cell>
          <cell r="D2260" t="str">
            <v>m</v>
          </cell>
          <cell r="E2260">
            <v>67.52</v>
          </cell>
          <cell r="F2260">
            <v>1.97</v>
          </cell>
          <cell r="G2260">
            <v>69.489999999999995</v>
          </cell>
        </row>
        <row r="2261">
          <cell r="A2261" t="str">
            <v>38.23</v>
          </cell>
          <cell r="B2261" t="str">
            <v>Eletrocalha e acessórios..</v>
          </cell>
        </row>
        <row r="2262">
          <cell r="A2262" t="str">
            <v>38.23.010</v>
          </cell>
          <cell r="C2262" t="str">
            <v>Suporte para eletrocalha, galvanizado a fogo, 50x50mm</v>
          </cell>
          <cell r="D2262" t="str">
            <v>un</v>
          </cell>
          <cell r="E2262">
            <v>3.4</v>
          </cell>
          <cell r="F2262">
            <v>9.89</v>
          </cell>
          <cell r="G2262">
            <v>13.29</v>
          </cell>
        </row>
        <row r="2263">
          <cell r="A2263" t="str">
            <v>38.23.020</v>
          </cell>
          <cell r="C2263" t="str">
            <v>Suporte para eletrocalha, galvanizado a fogo, 100x50mm</v>
          </cell>
          <cell r="D2263" t="str">
            <v>un</v>
          </cell>
          <cell r="E2263">
            <v>4.0599999999999996</v>
          </cell>
          <cell r="F2263">
            <v>9.89</v>
          </cell>
          <cell r="G2263">
            <v>13.95</v>
          </cell>
        </row>
        <row r="2264">
          <cell r="A2264" t="str">
            <v>38.23.030</v>
          </cell>
          <cell r="C2264" t="str">
            <v>Suporte para eletrocalha, galvanizado a fogo, 150x50mm</v>
          </cell>
          <cell r="D2264" t="str">
            <v>un</v>
          </cell>
          <cell r="E2264">
            <v>5.32</v>
          </cell>
          <cell r="F2264">
            <v>9.89</v>
          </cell>
          <cell r="G2264">
            <v>15.21</v>
          </cell>
        </row>
        <row r="2265">
          <cell r="A2265" t="str">
            <v>38.23.040</v>
          </cell>
          <cell r="C2265" t="str">
            <v>Suporte para eletrocalha, galvanizado a fogo, 200x50mm</v>
          </cell>
          <cell r="D2265" t="str">
            <v>un</v>
          </cell>
          <cell r="E2265">
            <v>6.64</v>
          </cell>
          <cell r="F2265">
            <v>9.89</v>
          </cell>
          <cell r="G2265">
            <v>16.53</v>
          </cell>
        </row>
        <row r="2266">
          <cell r="A2266" t="str">
            <v>38.23.050</v>
          </cell>
          <cell r="C2266" t="str">
            <v>Suporte para eletrocalha, galvanizado a fogo, 250x50mm</v>
          </cell>
          <cell r="D2266" t="str">
            <v>un</v>
          </cell>
          <cell r="E2266">
            <v>7.3</v>
          </cell>
          <cell r="F2266">
            <v>9.89</v>
          </cell>
          <cell r="G2266">
            <v>17.190000000000001</v>
          </cell>
        </row>
        <row r="2267">
          <cell r="A2267" t="str">
            <v>38.23.060</v>
          </cell>
          <cell r="C2267" t="str">
            <v>Suporte para eletrocalha, galvanizado a fogo, 300x50mm</v>
          </cell>
          <cell r="D2267" t="str">
            <v>un</v>
          </cell>
          <cell r="E2267">
            <v>8.25</v>
          </cell>
          <cell r="F2267">
            <v>9.89</v>
          </cell>
          <cell r="G2267">
            <v>18.14</v>
          </cell>
        </row>
        <row r="2268">
          <cell r="A2268" t="str">
            <v>38.23.110</v>
          </cell>
          <cell r="C2268" t="str">
            <v>Suporte para eletrocalha, galvanizado a fogo, 100x100mm</v>
          </cell>
          <cell r="D2268" t="str">
            <v>un</v>
          </cell>
          <cell r="E2268">
            <v>5.27</v>
          </cell>
          <cell r="F2268">
            <v>9.89</v>
          </cell>
          <cell r="G2268">
            <v>15.16</v>
          </cell>
        </row>
        <row r="2269">
          <cell r="A2269" t="str">
            <v>38.23.120</v>
          </cell>
          <cell r="C2269" t="str">
            <v>Suporte para eletrocalha, galvanizado a fogo, 150x100mm</v>
          </cell>
          <cell r="D2269" t="str">
            <v>un</v>
          </cell>
          <cell r="E2269">
            <v>6.49</v>
          </cell>
          <cell r="F2269">
            <v>9.89</v>
          </cell>
          <cell r="G2269">
            <v>16.38</v>
          </cell>
        </row>
        <row r="2270">
          <cell r="A2270" t="str">
            <v>38.23.130</v>
          </cell>
          <cell r="C2270" t="str">
            <v>Suporte para eletrocalha, galvanizado a fogo, 200x100mm</v>
          </cell>
          <cell r="D2270" t="str">
            <v>un</v>
          </cell>
          <cell r="E2270">
            <v>7.46</v>
          </cell>
          <cell r="F2270">
            <v>9.89</v>
          </cell>
          <cell r="G2270">
            <v>17.350000000000001</v>
          </cell>
        </row>
        <row r="2271">
          <cell r="A2271" t="str">
            <v>38.23.140</v>
          </cell>
          <cell r="C2271" t="str">
            <v>Suporte para eletrocalha, galvanizado a fogo, 250x100mm</v>
          </cell>
          <cell r="D2271" t="str">
            <v>un</v>
          </cell>
          <cell r="E2271">
            <v>8.85</v>
          </cell>
          <cell r="F2271">
            <v>9.89</v>
          </cell>
          <cell r="G2271">
            <v>18.739999999999998</v>
          </cell>
        </row>
        <row r="2272">
          <cell r="A2272" t="str">
            <v>38.23.150</v>
          </cell>
          <cell r="C2272" t="str">
            <v>Suporte para eletrocalha, galvanizado a fogo, 300x100mm</v>
          </cell>
          <cell r="D2272" t="str">
            <v>un</v>
          </cell>
          <cell r="E2272">
            <v>9.6199999999999992</v>
          </cell>
          <cell r="F2272">
            <v>9.89</v>
          </cell>
          <cell r="G2272">
            <v>19.510000000000002</v>
          </cell>
        </row>
        <row r="2273">
          <cell r="A2273" t="str">
            <v>38.23.160</v>
          </cell>
          <cell r="C2273" t="str">
            <v>Suporte para eletrocalha, galvanizado a fogo, 400x100mm</v>
          </cell>
          <cell r="D2273" t="str">
            <v>un</v>
          </cell>
          <cell r="E2273">
            <v>11.86</v>
          </cell>
          <cell r="F2273">
            <v>9.89</v>
          </cell>
          <cell r="G2273">
            <v>21.75</v>
          </cell>
        </row>
        <row r="2274">
          <cell r="A2274" t="str">
            <v>38.23.210</v>
          </cell>
          <cell r="C2274" t="str">
            <v>Mão francesa simples, galvanizada a fogo, L= 200mm</v>
          </cell>
          <cell r="D2274" t="str">
            <v>un</v>
          </cell>
          <cell r="E2274">
            <v>7.54</v>
          </cell>
          <cell r="F2274">
            <v>9.89</v>
          </cell>
          <cell r="G2274">
            <v>17.43</v>
          </cell>
        </row>
        <row r="2275">
          <cell r="A2275" t="str">
            <v>38.23.220</v>
          </cell>
          <cell r="C2275" t="str">
            <v>Mão francesa simples, galvanizada a fogo, L= 300mm</v>
          </cell>
          <cell r="D2275" t="str">
            <v>un</v>
          </cell>
          <cell r="E2275">
            <v>9.68</v>
          </cell>
          <cell r="F2275">
            <v>9.89</v>
          </cell>
          <cell r="G2275">
            <v>19.57</v>
          </cell>
        </row>
        <row r="2276">
          <cell r="A2276" t="str">
            <v>38.23.230</v>
          </cell>
          <cell r="C2276" t="str">
            <v>Mão francesa simples, galvanizada a fogo, L= 400mm</v>
          </cell>
          <cell r="D2276" t="str">
            <v>un</v>
          </cell>
          <cell r="E2276">
            <v>12.17</v>
          </cell>
          <cell r="F2276">
            <v>9.89</v>
          </cell>
          <cell r="G2276">
            <v>22.06</v>
          </cell>
        </row>
        <row r="2277">
          <cell r="A2277" t="str">
            <v>38.23.240</v>
          </cell>
          <cell r="C2277" t="str">
            <v>Mão francesa simples, galvanizada a fogo, L= 500mm</v>
          </cell>
          <cell r="D2277" t="str">
            <v>un</v>
          </cell>
          <cell r="E2277">
            <v>14.93</v>
          </cell>
          <cell r="F2277">
            <v>9.89</v>
          </cell>
          <cell r="G2277">
            <v>24.82</v>
          </cell>
        </row>
        <row r="2278">
          <cell r="A2278" t="str">
            <v>38.23.310</v>
          </cell>
          <cell r="C2278" t="str">
            <v>Mão francesa dupla, galvanizada a fogo, L= 300mm</v>
          </cell>
          <cell r="D2278" t="str">
            <v>un</v>
          </cell>
          <cell r="E2278">
            <v>21.3</v>
          </cell>
          <cell r="F2278">
            <v>13.84</v>
          </cell>
          <cell r="G2278">
            <v>35.14</v>
          </cell>
        </row>
        <row r="2279">
          <cell r="A2279" t="str">
            <v>38.23.320</v>
          </cell>
          <cell r="C2279" t="str">
            <v>Mão francesa dupla, galvanizada a fogo, L= 400mm</v>
          </cell>
          <cell r="D2279" t="str">
            <v>un</v>
          </cell>
          <cell r="E2279">
            <v>25.86</v>
          </cell>
          <cell r="F2279">
            <v>13.84</v>
          </cell>
          <cell r="G2279">
            <v>39.700000000000003</v>
          </cell>
        </row>
        <row r="2280">
          <cell r="A2280" t="str">
            <v>38.23.330</v>
          </cell>
          <cell r="C2280" t="str">
            <v>Mão francesa dupla, galvanizada a fogo, L= 500mm</v>
          </cell>
          <cell r="D2280" t="str">
            <v>un</v>
          </cell>
          <cell r="E2280">
            <v>31.35</v>
          </cell>
          <cell r="F2280">
            <v>13.84</v>
          </cell>
          <cell r="G2280">
            <v>45.19</v>
          </cell>
        </row>
        <row r="2281">
          <cell r="A2281" t="str">
            <v>39</v>
          </cell>
          <cell r="B2281" t="str">
            <v>CONDUTOR E ENFIAÇÃO DE ENERGIA ELÉTRICA E TELEFONIA</v>
          </cell>
        </row>
        <row r="2282">
          <cell r="A2282" t="str">
            <v>39.02</v>
          </cell>
          <cell r="B2282" t="str">
            <v>Cabo de cobre, isolamento 450V / 750 V, isolação em PVC 70°C</v>
          </cell>
        </row>
        <row r="2283">
          <cell r="A2283" t="str">
            <v>39.02.010</v>
          </cell>
          <cell r="C2283" t="str">
            <v>Cabo de cobre de 1,5 mm², isolamento 750 V - isolação em PVC 70°C</v>
          </cell>
          <cell r="D2283" t="str">
            <v>m</v>
          </cell>
          <cell r="E2283">
            <v>1.06</v>
          </cell>
          <cell r="F2283">
            <v>1.58</v>
          </cell>
          <cell r="G2283">
            <v>2.64</v>
          </cell>
        </row>
        <row r="2284">
          <cell r="A2284" t="str">
            <v>39.02.016</v>
          </cell>
          <cell r="C2284" t="str">
            <v>Cabo de cobre de 2,5 mm², isolamento 750 V - isolação em PVC 70°C</v>
          </cell>
          <cell r="D2284" t="str">
            <v>m</v>
          </cell>
          <cell r="E2284">
            <v>1.89</v>
          </cell>
          <cell r="F2284">
            <v>1.58</v>
          </cell>
          <cell r="G2284">
            <v>3.47</v>
          </cell>
        </row>
        <row r="2285">
          <cell r="A2285" t="str">
            <v>39.02.020</v>
          </cell>
          <cell r="C2285" t="str">
            <v>Cabo de cobre de 4 mm², isolamento 750 V - isolação em PVC 70°C</v>
          </cell>
          <cell r="D2285" t="str">
            <v>m</v>
          </cell>
          <cell r="E2285">
            <v>3.03</v>
          </cell>
          <cell r="F2285">
            <v>2.37</v>
          </cell>
          <cell r="G2285">
            <v>5.4</v>
          </cell>
        </row>
        <row r="2286">
          <cell r="A2286" t="str">
            <v>39.02.030</v>
          </cell>
          <cell r="C2286" t="str">
            <v>Cabo de cobre de 6 mm², isolamento 750 V - isolação em PVC 70°C</v>
          </cell>
          <cell r="D2286" t="str">
            <v>m</v>
          </cell>
          <cell r="E2286">
            <v>4.6500000000000004</v>
          </cell>
          <cell r="F2286">
            <v>2.76</v>
          </cell>
          <cell r="G2286">
            <v>7.41</v>
          </cell>
        </row>
        <row r="2287">
          <cell r="A2287" t="str">
            <v>39.02.040</v>
          </cell>
          <cell r="C2287" t="str">
            <v>Cabo de cobre de 10 mm², isolamento 750 V - isolação em PVC 70°C</v>
          </cell>
          <cell r="D2287" t="str">
            <v>m</v>
          </cell>
          <cell r="E2287">
            <v>7.21</v>
          </cell>
          <cell r="F2287">
            <v>3.15</v>
          </cell>
          <cell r="G2287">
            <v>10.36</v>
          </cell>
        </row>
        <row r="2288">
          <cell r="A2288" t="str">
            <v>39.03</v>
          </cell>
          <cell r="B2288" t="str">
            <v>Cabo de cobre, isolamento 0,6/1kV, isolação em PVC 70°C</v>
          </cell>
        </row>
        <row r="2289">
          <cell r="A2289" t="str">
            <v>39.03.160</v>
          </cell>
          <cell r="C2289" t="str">
            <v>Cabo de cobre de 1,5 mm², isolamento 0,6/1 kV - isolação em PVC 70°C</v>
          </cell>
          <cell r="D2289" t="str">
            <v>m</v>
          </cell>
          <cell r="E2289">
            <v>1.43</v>
          </cell>
          <cell r="F2289">
            <v>1.58</v>
          </cell>
          <cell r="G2289">
            <v>3.01</v>
          </cell>
        </row>
        <row r="2290">
          <cell r="A2290" t="str">
            <v>39.03.170</v>
          </cell>
          <cell r="C2290" t="str">
            <v>Cabo de cobre de 2,5 mm², isolamento 0,6/1 kV - isolação em PVC 70°C</v>
          </cell>
          <cell r="D2290" t="str">
            <v>m</v>
          </cell>
          <cell r="E2290">
            <v>2.31</v>
          </cell>
          <cell r="F2290">
            <v>1.97</v>
          </cell>
          <cell r="G2290">
            <v>4.28</v>
          </cell>
        </row>
        <row r="2291">
          <cell r="A2291" t="str">
            <v>39.03.174</v>
          </cell>
          <cell r="C2291" t="str">
            <v>Cabo de cobre de 4 mm², isolamento 0,6/1 kV - isolação em PVC 70°C.</v>
          </cell>
          <cell r="D2291" t="str">
            <v>m</v>
          </cell>
          <cell r="E2291">
            <v>3.43</v>
          </cell>
          <cell r="F2291">
            <v>2.37</v>
          </cell>
          <cell r="G2291">
            <v>5.8</v>
          </cell>
        </row>
        <row r="2292">
          <cell r="A2292" t="str">
            <v>39.03.178</v>
          </cell>
          <cell r="C2292" t="str">
            <v>Cabo de cobre de 6 mm², isolamento 0,6/1 kV - isolação em PVC 70°C</v>
          </cell>
          <cell r="D2292" t="str">
            <v>m</v>
          </cell>
          <cell r="E2292">
            <v>4.8600000000000003</v>
          </cell>
          <cell r="F2292">
            <v>2.76</v>
          </cell>
          <cell r="G2292">
            <v>7.62</v>
          </cell>
        </row>
        <row r="2293">
          <cell r="A2293" t="str">
            <v>39.03.182</v>
          </cell>
          <cell r="C2293" t="str">
            <v>Cabo de cobre de 10 mm², isolamento 0,6/1 kV - isolação em PVC 70°C</v>
          </cell>
          <cell r="D2293" t="str">
            <v>m</v>
          </cell>
          <cell r="E2293">
            <v>7.61</v>
          </cell>
          <cell r="F2293">
            <v>3.15</v>
          </cell>
          <cell r="G2293">
            <v>10.76</v>
          </cell>
        </row>
        <row r="2294">
          <cell r="A2294" t="str">
            <v>39.04</v>
          </cell>
          <cell r="B2294" t="str">
            <v>Cabo de cobre nu, têmpera mole, classe 2</v>
          </cell>
        </row>
        <row r="2295">
          <cell r="A2295" t="str">
            <v>39.04.040</v>
          </cell>
          <cell r="C2295" t="str">
            <v>Cabo de cobre nu, têmpera mole, classe 2, de 10 mm²</v>
          </cell>
          <cell r="D2295" t="str">
            <v>m</v>
          </cell>
          <cell r="E2295">
            <v>4.62</v>
          </cell>
          <cell r="F2295">
            <v>1.97</v>
          </cell>
          <cell r="G2295">
            <v>6.59</v>
          </cell>
        </row>
        <row r="2296">
          <cell r="A2296" t="str">
            <v>39.04.050</v>
          </cell>
          <cell r="C2296" t="str">
            <v>Cabo de cobre nu, têmpera mole, classe 2, de 16 mm²</v>
          </cell>
          <cell r="D2296" t="str">
            <v>m</v>
          </cell>
          <cell r="E2296">
            <v>11.32</v>
          </cell>
          <cell r="F2296">
            <v>1.97</v>
          </cell>
          <cell r="G2296">
            <v>13.29</v>
          </cell>
        </row>
        <row r="2297">
          <cell r="A2297" t="str">
            <v>39.04.060</v>
          </cell>
          <cell r="C2297" t="str">
            <v>Cabo de cobre nu, têmpera mole, classe 2, de 25 mm²</v>
          </cell>
          <cell r="D2297" t="str">
            <v>m</v>
          </cell>
          <cell r="E2297">
            <v>16.04</v>
          </cell>
          <cell r="F2297">
            <v>3.96</v>
          </cell>
          <cell r="G2297">
            <v>20</v>
          </cell>
        </row>
        <row r="2298">
          <cell r="A2298" t="str">
            <v>39.04.070</v>
          </cell>
          <cell r="C2298" t="str">
            <v>Cabo de cobre nu, têmpera mole, classe 2, de 35 mm²</v>
          </cell>
          <cell r="D2298" t="str">
            <v>m</v>
          </cell>
          <cell r="E2298">
            <v>21.79</v>
          </cell>
          <cell r="F2298">
            <v>5.94</v>
          </cell>
          <cell r="G2298">
            <v>27.73</v>
          </cell>
        </row>
        <row r="2299">
          <cell r="A2299" t="str">
            <v>39.04.080</v>
          </cell>
          <cell r="C2299" t="str">
            <v>Cabo de cobre nu, têmpera mole, classe 2, de 50 mm²</v>
          </cell>
          <cell r="D2299" t="str">
            <v>m</v>
          </cell>
          <cell r="E2299">
            <v>35.99</v>
          </cell>
          <cell r="F2299">
            <v>7.92</v>
          </cell>
          <cell r="G2299">
            <v>43.91</v>
          </cell>
        </row>
        <row r="2300">
          <cell r="A2300" t="str">
            <v>39.04.100</v>
          </cell>
          <cell r="C2300" t="str">
            <v>Cabo de cobre nu, têmpera mole, classe 2, de 70 mm²</v>
          </cell>
          <cell r="D2300" t="str">
            <v>m</v>
          </cell>
          <cell r="E2300">
            <v>43.21</v>
          </cell>
          <cell r="F2300">
            <v>9.89</v>
          </cell>
          <cell r="G2300">
            <v>53.1</v>
          </cell>
        </row>
        <row r="2301">
          <cell r="A2301" t="str">
            <v>39.04.120</v>
          </cell>
          <cell r="C2301" t="str">
            <v>Cabo de cobre nu, têmpera mole, classe 2, de 95 mm²</v>
          </cell>
          <cell r="D2301" t="str">
            <v>m</v>
          </cell>
          <cell r="E2301">
            <v>64.72</v>
          </cell>
          <cell r="F2301">
            <v>11.86</v>
          </cell>
          <cell r="G2301">
            <v>76.58</v>
          </cell>
        </row>
        <row r="2302">
          <cell r="A2302" t="str">
            <v>39.04.180</v>
          </cell>
          <cell r="C2302" t="str">
            <v>Cabo de cobre nu, têmpera mole, classe 2, de 185 mm²</v>
          </cell>
          <cell r="D2302" t="str">
            <v>m</v>
          </cell>
          <cell r="E2302">
            <v>150</v>
          </cell>
          <cell r="F2302">
            <v>17.8</v>
          </cell>
          <cell r="G2302">
            <v>167.8</v>
          </cell>
        </row>
        <row r="2303">
          <cell r="A2303" t="str">
            <v>39.05</v>
          </cell>
          <cell r="B2303" t="str">
            <v>Cabo de cobre tripolar, isolamento 8,7/15 kV, isolação EPR 90°C</v>
          </cell>
        </row>
        <row r="2304">
          <cell r="A2304" t="str">
            <v>39.05.070</v>
          </cell>
          <cell r="C2304" t="str">
            <v>Cabo de cobre de 3x35 mm², isolamento 8,7/15 kV - isolação EPR 90°C</v>
          </cell>
          <cell r="D2304" t="str">
            <v>m</v>
          </cell>
          <cell r="E2304">
            <v>179.87</v>
          </cell>
          <cell r="F2304">
            <v>35.869999999999997</v>
          </cell>
          <cell r="G2304">
            <v>215.74</v>
          </cell>
        </row>
        <row r="2305">
          <cell r="A2305" t="str">
            <v>39.06</v>
          </cell>
          <cell r="B2305" t="str">
            <v>Cabo de cobre unipolar, isolamento 8,7/15 kV, isolação EPR 90°C</v>
          </cell>
        </row>
        <row r="2306">
          <cell r="A2306" t="str">
            <v>39.06.060</v>
          </cell>
          <cell r="C2306" t="str">
            <v>Cabo de cobre de 25 mm², isolamento 8,7/15 kV - isolação EPR 90°C</v>
          </cell>
          <cell r="D2306" t="str">
            <v>m</v>
          </cell>
          <cell r="E2306">
            <v>44.32</v>
          </cell>
          <cell r="F2306">
            <v>21.52</v>
          </cell>
          <cell r="G2306">
            <v>65.84</v>
          </cell>
        </row>
        <row r="2307">
          <cell r="A2307" t="str">
            <v>39.06.070</v>
          </cell>
          <cell r="C2307" t="str">
            <v>Cabo de cobre de 35 mm², isolamento 8,7/15 kV - isolação EPR 90°C</v>
          </cell>
          <cell r="D2307" t="str">
            <v>m</v>
          </cell>
          <cell r="E2307">
            <v>58.82</v>
          </cell>
          <cell r="F2307">
            <v>25.91</v>
          </cell>
          <cell r="G2307">
            <v>84.73</v>
          </cell>
        </row>
        <row r="2308">
          <cell r="A2308" t="str">
            <v>39.06.074</v>
          </cell>
          <cell r="C2308" t="str">
            <v>Cabo de cobre de 50 mm², isolamento 8,7/15 kV - isolação EPR 90°C</v>
          </cell>
          <cell r="D2308" t="str">
            <v>m</v>
          </cell>
          <cell r="E2308">
            <v>76.77</v>
          </cell>
          <cell r="F2308">
            <v>35.869999999999997</v>
          </cell>
          <cell r="G2308">
            <v>112.64</v>
          </cell>
        </row>
        <row r="2309">
          <cell r="A2309" t="str">
            <v>39.06.084</v>
          </cell>
          <cell r="C2309" t="str">
            <v>Cabo de cobre de 120 mm², isolamento 8,7/15 kV - isolação EPR 90°C</v>
          </cell>
          <cell r="D2309" t="str">
            <v>m</v>
          </cell>
          <cell r="E2309">
            <v>117.42</v>
          </cell>
          <cell r="F2309">
            <v>43.04</v>
          </cell>
          <cell r="G2309">
            <v>160.46</v>
          </cell>
        </row>
        <row r="2310">
          <cell r="A2310" t="str">
            <v>39.09</v>
          </cell>
          <cell r="B2310" t="str">
            <v>Conectores</v>
          </cell>
        </row>
        <row r="2311">
          <cell r="A2311" t="str">
            <v>39.09.010</v>
          </cell>
          <cell r="C2311" t="str">
            <v>Conector terminal tipo BNC para cabo coaxial RG 59</v>
          </cell>
          <cell r="D2311" t="str">
            <v>un</v>
          </cell>
          <cell r="E2311">
            <v>6.18</v>
          </cell>
          <cell r="F2311">
            <v>3.96</v>
          </cell>
          <cell r="G2311">
            <v>10.14</v>
          </cell>
        </row>
        <row r="2312">
          <cell r="A2312" t="str">
            <v>39.09.015</v>
          </cell>
          <cell r="C2312" t="str">
            <v>Conector de emenda tipo BNC para cabo coaxial RG 59</v>
          </cell>
          <cell r="D2312" t="str">
            <v>un</v>
          </cell>
          <cell r="E2312">
            <v>4.01</v>
          </cell>
          <cell r="F2312">
            <v>3.96</v>
          </cell>
          <cell r="G2312">
            <v>7.97</v>
          </cell>
        </row>
        <row r="2313">
          <cell r="A2313" t="str">
            <v>39.09.020</v>
          </cell>
          <cell r="C2313" t="str">
            <v>Conector split-bolt para cabo de 25 mm², latão, simples</v>
          </cell>
          <cell r="D2313" t="str">
            <v>un</v>
          </cell>
          <cell r="E2313">
            <v>6.58</v>
          </cell>
          <cell r="F2313">
            <v>3.96</v>
          </cell>
          <cell r="G2313">
            <v>10.54</v>
          </cell>
        </row>
        <row r="2314">
          <cell r="A2314" t="str">
            <v>39.09.040</v>
          </cell>
          <cell r="C2314" t="str">
            <v>Conector split-bolt para cabo de 35 mm², latão, simples</v>
          </cell>
          <cell r="D2314" t="str">
            <v>un</v>
          </cell>
          <cell r="E2314">
            <v>8.25</v>
          </cell>
          <cell r="F2314">
            <v>3.96</v>
          </cell>
          <cell r="G2314">
            <v>12.21</v>
          </cell>
        </row>
        <row r="2315">
          <cell r="A2315" t="str">
            <v>39.09.060</v>
          </cell>
          <cell r="C2315" t="str">
            <v>Conector split-bolt para cabo de 50 mm², latão, simples</v>
          </cell>
          <cell r="D2315" t="str">
            <v>un</v>
          </cell>
          <cell r="E2315">
            <v>9.6300000000000008</v>
          </cell>
          <cell r="F2315">
            <v>3.96</v>
          </cell>
          <cell r="G2315">
            <v>13.59</v>
          </cell>
        </row>
        <row r="2316">
          <cell r="A2316" t="str">
            <v>39.09.100</v>
          </cell>
          <cell r="C2316" t="str">
            <v>Conector split-bolt para cabo de 25 mm², latão, com rabicho</v>
          </cell>
          <cell r="D2316" t="str">
            <v>un</v>
          </cell>
          <cell r="E2316">
            <v>9.89</v>
          </cell>
          <cell r="F2316">
            <v>3.96</v>
          </cell>
          <cell r="G2316">
            <v>13.85</v>
          </cell>
        </row>
        <row r="2317">
          <cell r="A2317" t="str">
            <v>39.09.120</v>
          </cell>
          <cell r="C2317" t="str">
            <v>Conector split-bolt para cabo de 35 mm², latão, com rabicho</v>
          </cell>
          <cell r="D2317" t="str">
            <v>un</v>
          </cell>
          <cell r="E2317">
            <v>12.64</v>
          </cell>
          <cell r="F2317">
            <v>3.96</v>
          </cell>
          <cell r="G2317">
            <v>16.600000000000001</v>
          </cell>
        </row>
        <row r="2318">
          <cell r="A2318" t="str">
            <v>39.09.140</v>
          </cell>
          <cell r="C2318" t="str">
            <v>Conector split-bolt para cabo de 50 mm², latão, com rabicho</v>
          </cell>
          <cell r="D2318" t="str">
            <v>un</v>
          </cell>
          <cell r="E2318">
            <v>14.85</v>
          </cell>
          <cell r="F2318">
            <v>3.96</v>
          </cell>
          <cell r="G2318">
            <v>18.809999999999999</v>
          </cell>
        </row>
        <row r="2319">
          <cell r="A2319" t="str">
            <v>39.10</v>
          </cell>
          <cell r="B2319" t="str">
            <v>Terminais de pressão e compressão</v>
          </cell>
        </row>
        <row r="2320">
          <cell r="A2320" t="str">
            <v>39.10.050</v>
          </cell>
          <cell r="C2320" t="str">
            <v>Terminal de compressão para cabo de 2,5 mm²</v>
          </cell>
          <cell r="D2320" t="str">
            <v>un</v>
          </cell>
          <cell r="E2320">
            <v>0.66</v>
          </cell>
          <cell r="F2320">
            <v>3.15</v>
          </cell>
          <cell r="G2320">
            <v>3.81</v>
          </cell>
        </row>
        <row r="2321">
          <cell r="A2321" t="str">
            <v>39.10.060</v>
          </cell>
          <cell r="C2321" t="str">
            <v>Terminal de pressão/compressão para cabo de 6 até 10 mm²</v>
          </cell>
          <cell r="D2321" t="str">
            <v>un</v>
          </cell>
          <cell r="E2321">
            <v>3.99</v>
          </cell>
          <cell r="F2321">
            <v>5.94</v>
          </cell>
          <cell r="G2321">
            <v>9.93</v>
          </cell>
        </row>
        <row r="2322">
          <cell r="A2322" t="str">
            <v>39.10.080</v>
          </cell>
          <cell r="C2322" t="str">
            <v>Terminal de pressão/compressão para cabo de 16 mm²</v>
          </cell>
          <cell r="D2322" t="str">
            <v>un</v>
          </cell>
          <cell r="E2322">
            <v>5.22</v>
          </cell>
          <cell r="F2322">
            <v>5.94</v>
          </cell>
          <cell r="G2322">
            <v>11.16</v>
          </cell>
        </row>
        <row r="2323">
          <cell r="A2323" t="str">
            <v>39.10.120</v>
          </cell>
          <cell r="C2323" t="str">
            <v>Terminal de pressão/compressão para cabo de 25 mm²</v>
          </cell>
          <cell r="D2323" t="str">
            <v>un</v>
          </cell>
          <cell r="E2323">
            <v>5.45</v>
          </cell>
          <cell r="F2323">
            <v>5.94</v>
          </cell>
          <cell r="G2323">
            <v>11.39</v>
          </cell>
        </row>
        <row r="2324">
          <cell r="A2324" t="str">
            <v>39.10.130</v>
          </cell>
          <cell r="C2324" t="str">
            <v>Terminal de pressão/compressão para cabo de 35 mm²</v>
          </cell>
          <cell r="D2324" t="str">
            <v>un</v>
          </cell>
          <cell r="E2324">
            <v>5.87</v>
          </cell>
          <cell r="F2324">
            <v>5.94</v>
          </cell>
          <cell r="G2324">
            <v>11.81</v>
          </cell>
        </row>
        <row r="2325">
          <cell r="A2325" t="str">
            <v>39.10.160</v>
          </cell>
          <cell r="C2325" t="str">
            <v>Terminal de pressão/compressão para cabo de 50 mm²</v>
          </cell>
          <cell r="D2325" t="str">
            <v>un</v>
          </cell>
          <cell r="E2325">
            <v>8.9700000000000006</v>
          </cell>
          <cell r="F2325">
            <v>5.94</v>
          </cell>
          <cell r="G2325">
            <v>14.91</v>
          </cell>
        </row>
        <row r="2326">
          <cell r="A2326" t="str">
            <v>39.10.200</v>
          </cell>
          <cell r="C2326" t="str">
            <v>Terminal de pressão/compressão para cabo de 70 mm²</v>
          </cell>
          <cell r="D2326" t="str">
            <v>un</v>
          </cell>
          <cell r="E2326">
            <v>8.65</v>
          </cell>
          <cell r="F2326">
            <v>5.94</v>
          </cell>
          <cell r="G2326">
            <v>14.59</v>
          </cell>
        </row>
        <row r="2327">
          <cell r="A2327" t="str">
            <v>39.10.240</v>
          </cell>
          <cell r="C2327" t="str">
            <v>Terminal de pressão/compressão para cabo de 95 mm²</v>
          </cell>
          <cell r="D2327" t="str">
            <v>un</v>
          </cell>
          <cell r="E2327">
            <v>12.7</v>
          </cell>
          <cell r="F2327">
            <v>5.94</v>
          </cell>
          <cell r="G2327">
            <v>18.64</v>
          </cell>
        </row>
        <row r="2328">
          <cell r="A2328" t="str">
            <v>39.10.246</v>
          </cell>
          <cell r="C2328" t="str">
            <v>Terminal de pressão/compressão para cabo de 120 mm²</v>
          </cell>
          <cell r="D2328" t="str">
            <v>un</v>
          </cell>
          <cell r="E2328">
            <v>18.39</v>
          </cell>
          <cell r="F2328">
            <v>7.92</v>
          </cell>
          <cell r="G2328">
            <v>26.31</v>
          </cell>
        </row>
        <row r="2329">
          <cell r="A2329" t="str">
            <v>39.10.250</v>
          </cell>
          <cell r="C2329" t="str">
            <v>Terminal de pressão/compressão para cabo de 150 mm²</v>
          </cell>
          <cell r="D2329" t="str">
            <v>un</v>
          </cell>
          <cell r="E2329">
            <v>19.03</v>
          </cell>
          <cell r="F2329">
            <v>7.92</v>
          </cell>
          <cell r="G2329">
            <v>26.95</v>
          </cell>
        </row>
        <row r="2330">
          <cell r="A2330" t="str">
            <v>39.10.280</v>
          </cell>
          <cell r="C2330" t="str">
            <v>Terminal de pressão/compressão para cabo de 185 mm²</v>
          </cell>
          <cell r="D2330" t="str">
            <v>un</v>
          </cell>
          <cell r="E2330">
            <v>24.13</v>
          </cell>
          <cell r="F2330">
            <v>7.92</v>
          </cell>
          <cell r="G2330">
            <v>32.049999999999997</v>
          </cell>
        </row>
        <row r="2331">
          <cell r="A2331" t="str">
            <v>39.10.300</v>
          </cell>
          <cell r="C2331" t="str">
            <v>Terminal de pressão/compressão para cabo de 240 mm²</v>
          </cell>
          <cell r="D2331" t="str">
            <v>un</v>
          </cell>
          <cell r="E2331">
            <v>27.19</v>
          </cell>
          <cell r="F2331">
            <v>7.92</v>
          </cell>
          <cell r="G2331">
            <v>35.11</v>
          </cell>
        </row>
        <row r="2332">
          <cell r="A2332" t="str">
            <v>39.11</v>
          </cell>
          <cell r="B2332" t="str">
            <v>Fios e cabos telefônicos</v>
          </cell>
        </row>
        <row r="2333">
          <cell r="A2333" t="str">
            <v>39.11.020</v>
          </cell>
          <cell r="C2333" t="str">
            <v>Cabo telefônico CI, com 10 pares de 0,50 mm, para centrais telefônicas, equipamentos e rede interna</v>
          </cell>
          <cell r="D2333" t="str">
            <v>m</v>
          </cell>
          <cell r="E2333">
            <v>3.84</v>
          </cell>
          <cell r="F2333">
            <v>5.94</v>
          </cell>
          <cell r="G2333">
            <v>9.7799999999999994</v>
          </cell>
        </row>
        <row r="2334">
          <cell r="A2334" t="str">
            <v>39.11.040</v>
          </cell>
          <cell r="C2334" t="str">
            <v>Cabo telefônico CI, com 20 pares de 0,50 mm, para centrais telefônicas, equipamentos e rede interna</v>
          </cell>
          <cell r="D2334" t="str">
            <v>m</v>
          </cell>
          <cell r="E2334">
            <v>7.4</v>
          </cell>
          <cell r="F2334">
            <v>5.94</v>
          </cell>
          <cell r="G2334">
            <v>13.34</v>
          </cell>
        </row>
        <row r="2335">
          <cell r="A2335" t="str">
            <v>39.11.080</v>
          </cell>
          <cell r="C2335" t="str">
            <v>Cabo telefônico CI, com 50 pares de 0,50 mm, para centrais telefônicas, equipamentos e rede interna</v>
          </cell>
          <cell r="D2335" t="str">
            <v>m</v>
          </cell>
          <cell r="E2335">
            <v>17.43</v>
          </cell>
          <cell r="F2335">
            <v>5.94</v>
          </cell>
          <cell r="G2335">
            <v>23.37</v>
          </cell>
        </row>
        <row r="2336">
          <cell r="A2336" t="str">
            <v>39.11.090</v>
          </cell>
          <cell r="C2336" t="str">
            <v>Fio telefônico tipo FI-60, para ligação de aparelhos telefônicos</v>
          </cell>
          <cell r="D2336" t="str">
            <v>m</v>
          </cell>
          <cell r="E2336">
            <v>0.48</v>
          </cell>
          <cell r="F2336">
            <v>3.15</v>
          </cell>
          <cell r="G2336">
            <v>3.63</v>
          </cell>
        </row>
        <row r="2337">
          <cell r="A2337" t="str">
            <v>39.11.110</v>
          </cell>
          <cell r="C2337" t="str">
            <v>Fio telefônico externo tipo FE-160</v>
          </cell>
          <cell r="D2337" t="str">
            <v>m</v>
          </cell>
          <cell r="E2337">
            <v>1.8</v>
          </cell>
          <cell r="F2337">
            <v>11.86</v>
          </cell>
          <cell r="G2337">
            <v>13.66</v>
          </cell>
        </row>
        <row r="2338">
          <cell r="A2338" t="str">
            <v>39.11.120</v>
          </cell>
          <cell r="C2338" t="str">
            <v>Cabo telefônico CTP-APL-SN, com 10 pares de 0,50 mm, para cotos de transição em caixas e entradas</v>
          </cell>
          <cell r="D2338" t="str">
            <v>m</v>
          </cell>
          <cell r="E2338">
            <v>4.1100000000000003</v>
          </cell>
          <cell r="F2338">
            <v>4.74</v>
          </cell>
          <cell r="G2338">
            <v>8.85</v>
          </cell>
        </row>
        <row r="2339">
          <cell r="A2339" t="str">
            <v>39.11.190</v>
          </cell>
          <cell r="C2339" t="str">
            <v>Cabo telefônico CCE-APL, com 4 pares de 0,50 mm, para conexões em rede externa</v>
          </cell>
          <cell r="D2339" t="str">
            <v>m</v>
          </cell>
          <cell r="E2339">
            <v>2.61</v>
          </cell>
          <cell r="F2339">
            <v>3.96</v>
          </cell>
          <cell r="G2339">
            <v>6.57</v>
          </cell>
        </row>
        <row r="2340">
          <cell r="A2340" t="str">
            <v>39.11.210</v>
          </cell>
          <cell r="C2340" t="str">
            <v>Cabo telefônico secundário de distribuição CTP-APL, com 20 pares de 0,50 mm, para rede externa</v>
          </cell>
          <cell r="D2340" t="str">
            <v>m</v>
          </cell>
          <cell r="E2340">
            <v>8.36</v>
          </cell>
          <cell r="F2340">
            <v>5.15</v>
          </cell>
          <cell r="G2340">
            <v>13.51</v>
          </cell>
        </row>
        <row r="2341">
          <cell r="A2341" t="str">
            <v>39.11.230</v>
          </cell>
          <cell r="C2341" t="str">
            <v>Cabo telefônico secundário de distribuição CTP-APL, com 50 pares de 0,50 mm, para rede externa</v>
          </cell>
          <cell r="D2341" t="str">
            <v>m</v>
          </cell>
          <cell r="E2341">
            <v>18.309999999999999</v>
          </cell>
          <cell r="F2341">
            <v>6.33</v>
          </cell>
          <cell r="G2341">
            <v>24.64</v>
          </cell>
        </row>
        <row r="2342">
          <cell r="A2342" t="str">
            <v>39.11.240</v>
          </cell>
          <cell r="C2342" t="str">
            <v>Cabo telefônico secundário de distribuição CTP-APL, com 100 pares de 0,50 mm, para rede externa</v>
          </cell>
          <cell r="D2342" t="str">
            <v>m</v>
          </cell>
          <cell r="E2342">
            <v>34.06</v>
          </cell>
          <cell r="F2342">
            <v>8.31</v>
          </cell>
          <cell r="G2342">
            <v>42.37</v>
          </cell>
        </row>
        <row r="2343">
          <cell r="A2343" t="str">
            <v>39.11.270</v>
          </cell>
          <cell r="C2343" t="str">
            <v>Cabo telefônico secundário de distribuição CTP-APL-G, com 10 pares de 0,50 mm, para rede subterrânea</v>
          </cell>
          <cell r="D2343" t="str">
            <v>m</v>
          </cell>
          <cell r="E2343">
            <v>7.34</v>
          </cell>
          <cell r="F2343">
            <v>4.74</v>
          </cell>
          <cell r="G2343">
            <v>12.08</v>
          </cell>
        </row>
        <row r="2344">
          <cell r="A2344" t="str">
            <v>39.11.280</v>
          </cell>
          <cell r="C2344" t="str">
            <v>Cabo telefônico secundário de distribuição CTP-APL-G, com 20 pares de 0,50 mm, para rede subterrânea</v>
          </cell>
          <cell r="D2344" t="str">
            <v>m</v>
          </cell>
          <cell r="E2344">
            <v>12.2</v>
          </cell>
          <cell r="F2344">
            <v>5.15</v>
          </cell>
          <cell r="G2344">
            <v>17.350000000000001</v>
          </cell>
        </row>
        <row r="2345">
          <cell r="A2345" t="str">
            <v>39.11.300</v>
          </cell>
          <cell r="C2345" t="str">
            <v>Cabo telefônico secundário de distribuição CTP-APL-G, com 50 pares de 0,50 mm, para rede subterrânea</v>
          </cell>
          <cell r="D2345" t="str">
            <v>m</v>
          </cell>
          <cell r="E2345">
            <v>19.72</v>
          </cell>
          <cell r="F2345">
            <v>6.33</v>
          </cell>
          <cell r="G2345">
            <v>26.05</v>
          </cell>
        </row>
        <row r="2346">
          <cell r="A2346" t="str">
            <v>39.11.400</v>
          </cell>
          <cell r="C2346" t="str">
            <v>Cabo telefônico secundário de distribuição CTP-APL, com 10 pares de 0,65 mm, para rede externa</v>
          </cell>
          <cell r="D2346" t="str">
            <v>m</v>
          </cell>
          <cell r="E2346">
            <v>7.32</v>
          </cell>
          <cell r="F2346">
            <v>4.74</v>
          </cell>
          <cell r="G2346">
            <v>12.06</v>
          </cell>
        </row>
        <row r="2347">
          <cell r="A2347" t="str">
            <v>39.11.410</v>
          </cell>
          <cell r="C2347" t="str">
            <v>Cabo telefônico secundário de distribuição CTP-APL, com 20 pares de 0,65 mm, para rede externa</v>
          </cell>
          <cell r="D2347" t="str">
            <v>m</v>
          </cell>
          <cell r="E2347">
            <v>11.68</v>
          </cell>
          <cell r="F2347">
            <v>5.15</v>
          </cell>
          <cell r="G2347">
            <v>16.829999999999998</v>
          </cell>
        </row>
        <row r="2348">
          <cell r="A2348" t="str">
            <v>39.11.430</v>
          </cell>
          <cell r="C2348" t="str">
            <v>Cabo telefônico secundário de distribuição CTP-APL, com 50 pares de 0,65 mm, para rede externa</v>
          </cell>
          <cell r="D2348" t="str">
            <v>m</v>
          </cell>
          <cell r="E2348">
            <v>24.33</v>
          </cell>
          <cell r="F2348">
            <v>6.33</v>
          </cell>
          <cell r="G2348">
            <v>30.66</v>
          </cell>
        </row>
        <row r="2349">
          <cell r="A2349" t="str">
            <v>39.12</v>
          </cell>
          <cell r="B2349" t="str">
            <v>Cabo de cobre flexível, isolamento 600 V, isolação em VC/E 105°C</v>
          </cell>
        </row>
        <row r="2350">
          <cell r="A2350" t="str">
            <v>39.12.510</v>
          </cell>
          <cell r="C2350" t="str">
            <v>Cabo de cobre flexível blindado de 2 x 1,5 mm², isolamento 600V, isolação em VC/E 105°C - para detecção de incêndio</v>
          </cell>
          <cell r="D2350" t="str">
            <v>m</v>
          </cell>
          <cell r="E2350">
            <v>3.8</v>
          </cell>
          <cell r="F2350">
            <v>3.96</v>
          </cell>
          <cell r="G2350">
            <v>7.76</v>
          </cell>
        </row>
        <row r="2351">
          <cell r="A2351" t="str">
            <v>39.12.520</v>
          </cell>
          <cell r="C2351" t="str">
            <v>Cabo de cobre flexível blindado de 3 x 1,5 mm², isolamento 600V, isolação em VC/E 105°C - para detecção de incêndio</v>
          </cell>
          <cell r="D2351" t="str">
            <v>m</v>
          </cell>
          <cell r="E2351">
            <v>4.7699999999999996</v>
          </cell>
          <cell r="F2351">
            <v>3.96</v>
          </cell>
          <cell r="G2351">
            <v>8.73</v>
          </cell>
        </row>
        <row r="2352">
          <cell r="A2352" t="str">
            <v>39.12.530</v>
          </cell>
          <cell r="C2352" t="str">
            <v>Cabo de cobre flexível blindado de 2 x 2,5 mm², isolamento 600V, isolação em VC/E 105°C - para detecção de incêndio</v>
          </cell>
          <cell r="D2352" t="str">
            <v>m</v>
          </cell>
          <cell r="E2352">
            <v>4.9400000000000004</v>
          </cell>
          <cell r="F2352">
            <v>3.96</v>
          </cell>
          <cell r="G2352">
            <v>8.9</v>
          </cell>
        </row>
        <row r="2353">
          <cell r="A2353" t="str">
            <v>39.14</v>
          </cell>
          <cell r="B2353" t="str">
            <v>Cabo de alumínio nu com alma de aço</v>
          </cell>
        </row>
        <row r="2354">
          <cell r="A2354" t="str">
            <v>39.14.010</v>
          </cell>
          <cell r="C2354" t="str">
            <v>Cabo de alumínio nu com alma de aço CAA, 1/0 AWG - Raven</v>
          </cell>
          <cell r="D2354" t="str">
            <v>m</v>
          </cell>
          <cell r="E2354">
            <v>7.23</v>
          </cell>
          <cell r="F2354">
            <v>5.67</v>
          </cell>
          <cell r="G2354">
            <v>12.9</v>
          </cell>
        </row>
        <row r="2355">
          <cell r="A2355" t="str">
            <v>39.14.050</v>
          </cell>
          <cell r="C2355" t="str">
            <v>Cabo de alumínio nu com alma de aço CAA, 4 AWG - Swan</v>
          </cell>
          <cell r="D2355" t="str">
            <v>m</v>
          </cell>
          <cell r="E2355">
            <v>2.85</v>
          </cell>
          <cell r="F2355">
            <v>5.67</v>
          </cell>
          <cell r="G2355">
            <v>8.52</v>
          </cell>
        </row>
        <row r="2356">
          <cell r="A2356" t="str">
            <v>39.15</v>
          </cell>
          <cell r="B2356" t="str">
            <v>Cabo de alumínio nu sem alma de aço</v>
          </cell>
        </row>
        <row r="2357">
          <cell r="A2357" t="str">
            <v>39.15.040</v>
          </cell>
          <cell r="C2357" t="str">
            <v>Cabo de alumínio nu sem alma de aço CA, 2 AWG - Iris</v>
          </cell>
          <cell r="D2357" t="str">
            <v>m</v>
          </cell>
          <cell r="E2357">
            <v>2.94</v>
          </cell>
          <cell r="F2357">
            <v>5.67</v>
          </cell>
          <cell r="G2357">
            <v>8.61</v>
          </cell>
        </row>
        <row r="2358">
          <cell r="A2358" t="str">
            <v>39.15.070</v>
          </cell>
          <cell r="C2358" t="str">
            <v>Cabo de alumínio nu sem alma de aço CA, 2/0 AWG - Aster</v>
          </cell>
          <cell r="D2358" t="str">
            <v>m</v>
          </cell>
          <cell r="E2358">
            <v>5.89</v>
          </cell>
          <cell r="F2358">
            <v>5.67</v>
          </cell>
          <cell r="G2358">
            <v>11.56</v>
          </cell>
        </row>
        <row r="2359">
          <cell r="A2359" t="str">
            <v>39.18</v>
          </cell>
          <cell r="B2359" t="str">
            <v>Cabo para transmissão de dados</v>
          </cell>
        </row>
        <row r="2360">
          <cell r="A2360" t="str">
            <v>39.18.100</v>
          </cell>
          <cell r="C2360" t="str">
            <v>Cabo coaxial tipo RG 6</v>
          </cell>
          <cell r="D2360" t="str">
            <v>m</v>
          </cell>
          <cell r="E2360">
            <v>2.13</v>
          </cell>
          <cell r="F2360">
            <v>4.3499999999999996</v>
          </cell>
          <cell r="G2360">
            <v>6.48</v>
          </cell>
        </row>
        <row r="2361">
          <cell r="A2361" t="str">
            <v>39.18.104</v>
          </cell>
          <cell r="C2361" t="str">
            <v>Cabo coaxial tipo RG 11</v>
          </cell>
          <cell r="D2361" t="str">
            <v>m</v>
          </cell>
          <cell r="E2361">
            <v>9.42</v>
          </cell>
          <cell r="F2361">
            <v>4.3499999999999996</v>
          </cell>
          <cell r="G2361">
            <v>13.77</v>
          </cell>
        </row>
        <row r="2362">
          <cell r="A2362" t="str">
            <v>39.18.106</v>
          </cell>
          <cell r="C2362" t="str">
            <v>Cabo coaxial tipo RG 59</v>
          </cell>
          <cell r="D2362" t="str">
            <v>m</v>
          </cell>
          <cell r="E2362">
            <v>3.66</v>
          </cell>
          <cell r="F2362">
            <v>3.36</v>
          </cell>
          <cell r="G2362">
            <v>7.02</v>
          </cell>
        </row>
        <row r="2363">
          <cell r="A2363" t="str">
            <v>39.18.110</v>
          </cell>
          <cell r="C2363" t="str">
            <v>Cabo coaxial tipo RGC 06</v>
          </cell>
          <cell r="D2363" t="str">
            <v>m</v>
          </cell>
          <cell r="E2363">
            <v>2.5499999999999998</v>
          </cell>
          <cell r="F2363">
            <v>4.3499999999999996</v>
          </cell>
          <cell r="G2363">
            <v>6.9</v>
          </cell>
        </row>
        <row r="2364">
          <cell r="A2364" t="str">
            <v>39.18.114</v>
          </cell>
          <cell r="C2364" t="str">
            <v>Cabo coaxial tipo RGC 59</v>
          </cell>
          <cell r="D2364" t="str">
            <v>m</v>
          </cell>
          <cell r="E2364">
            <v>2.36</v>
          </cell>
          <cell r="F2364">
            <v>3.36</v>
          </cell>
          <cell r="G2364">
            <v>5.72</v>
          </cell>
        </row>
        <row r="2365">
          <cell r="A2365" t="str">
            <v>39.18.120</v>
          </cell>
          <cell r="C2365" t="str">
            <v>Cabo para rede U/UTP 23 AWG com 4 pares - categoria 6A</v>
          </cell>
          <cell r="D2365" t="str">
            <v>m</v>
          </cell>
          <cell r="E2365">
            <v>14.2</v>
          </cell>
          <cell r="F2365">
            <v>4.3499999999999996</v>
          </cell>
          <cell r="G2365">
            <v>18.55</v>
          </cell>
        </row>
        <row r="2366">
          <cell r="A2366" t="str">
            <v>39.18.126</v>
          </cell>
          <cell r="C2366" t="str">
            <v>Cabo para rede 24 AWG com 4 pares, categoria 6</v>
          </cell>
          <cell r="D2366" t="str">
            <v>m</v>
          </cell>
          <cell r="E2366">
            <v>2.36</v>
          </cell>
          <cell r="F2366">
            <v>4.3499999999999996</v>
          </cell>
          <cell r="G2366">
            <v>6.71</v>
          </cell>
        </row>
        <row r="2367">
          <cell r="A2367" t="str">
            <v>39.20</v>
          </cell>
          <cell r="B2367" t="str">
            <v>Reparos, conservações e complementos - GRUPO 39</v>
          </cell>
        </row>
        <row r="2368">
          <cell r="A2368" t="str">
            <v>39.20.005</v>
          </cell>
          <cell r="C2368" t="str">
            <v>Conector prensa-cabo de 3/4´</v>
          </cell>
          <cell r="D2368" t="str">
            <v>un</v>
          </cell>
          <cell r="E2368">
            <v>6.01</v>
          </cell>
          <cell r="F2368">
            <v>6.6</v>
          </cell>
          <cell r="G2368">
            <v>12.61</v>
          </cell>
        </row>
        <row r="2369">
          <cell r="A2369" t="str">
            <v>39.20.010</v>
          </cell>
          <cell r="C2369" t="str">
            <v>Recolocação de condutor aparente com diâmetro externo até 6,5 mm</v>
          </cell>
          <cell r="D2369" t="str">
            <v>m</v>
          </cell>
          <cell r="E2369">
            <v>0</v>
          </cell>
          <cell r="F2369">
            <v>5.67</v>
          </cell>
          <cell r="G2369">
            <v>5.67</v>
          </cell>
        </row>
        <row r="2370">
          <cell r="A2370" t="str">
            <v>39.20.030</v>
          </cell>
          <cell r="C2370" t="str">
            <v>Recolocação de condutor aparente com diâmetro externo acima de 6,5 mm</v>
          </cell>
          <cell r="D2370" t="str">
            <v>m</v>
          </cell>
          <cell r="E2370">
            <v>0</v>
          </cell>
          <cell r="F2370">
            <v>11.34</v>
          </cell>
          <cell r="G2370">
            <v>11.34</v>
          </cell>
        </row>
        <row r="2371">
          <cell r="A2371" t="str">
            <v>39.21</v>
          </cell>
          <cell r="B2371" t="str">
            <v>Cabo de cobre flexível, isolamento 0,6/1 kV, isolação em HEPR 90°C</v>
          </cell>
        </row>
        <row r="2372">
          <cell r="A2372" t="str">
            <v>39.21.010</v>
          </cell>
          <cell r="C2372" t="str">
            <v>Cabo de cobre flexível de 1,5 mm², isolamento 0,6/1kV - isolação HEPR 90°C</v>
          </cell>
          <cell r="D2372" t="str">
            <v>m</v>
          </cell>
          <cell r="E2372">
            <v>1.07</v>
          </cell>
          <cell r="F2372">
            <v>0.79</v>
          </cell>
          <cell r="G2372">
            <v>1.86</v>
          </cell>
        </row>
        <row r="2373">
          <cell r="A2373" t="str">
            <v>39.21.020</v>
          </cell>
          <cell r="C2373" t="str">
            <v>Cabo de cobre flexível de 2,5 mm², isolamento 0,6/1kV - isolação HEPR 90°C</v>
          </cell>
          <cell r="D2373" t="str">
            <v>m</v>
          </cell>
          <cell r="E2373">
            <v>2.15</v>
          </cell>
          <cell r="F2373">
            <v>0.79</v>
          </cell>
          <cell r="G2373">
            <v>2.94</v>
          </cell>
        </row>
        <row r="2374">
          <cell r="A2374" t="str">
            <v>39.21.030</v>
          </cell>
          <cell r="C2374" t="str">
            <v>Cabo de cobre flexível de 4 mm², isolamento 0,6/1kV - isolação HEPR 90°C</v>
          </cell>
          <cell r="D2374" t="str">
            <v>m</v>
          </cell>
          <cell r="E2374">
            <v>3.33</v>
          </cell>
          <cell r="F2374">
            <v>0.79</v>
          </cell>
          <cell r="G2374">
            <v>4.12</v>
          </cell>
        </row>
        <row r="2375">
          <cell r="A2375" t="str">
            <v>39.21.040</v>
          </cell>
          <cell r="C2375" t="str">
            <v>Cabo de cobre flexível de 6 mm², isolamento 0,6/1kV - isolação HEPR 90°C</v>
          </cell>
          <cell r="D2375" t="str">
            <v>m</v>
          </cell>
          <cell r="E2375">
            <v>4.83</v>
          </cell>
          <cell r="F2375">
            <v>0.79</v>
          </cell>
          <cell r="G2375">
            <v>5.62</v>
          </cell>
        </row>
        <row r="2376">
          <cell r="A2376" t="str">
            <v>39.21.050</v>
          </cell>
          <cell r="C2376" t="str">
            <v>Cabo de cobre flexível de 10 mm², isolamento 0,6/1kV - isolação HEPR 90°C</v>
          </cell>
          <cell r="D2376" t="str">
            <v>m</v>
          </cell>
          <cell r="E2376">
            <v>7.67</v>
          </cell>
          <cell r="F2376">
            <v>3.15</v>
          </cell>
          <cell r="G2376">
            <v>10.82</v>
          </cell>
        </row>
        <row r="2377">
          <cell r="A2377" t="str">
            <v>39.21.060</v>
          </cell>
          <cell r="C2377" t="str">
            <v>Cabo de cobre flexível de 16 mm², isolamento 0,6/1kV - isolação HEPR 90°C</v>
          </cell>
          <cell r="D2377" t="str">
            <v>m</v>
          </cell>
          <cell r="E2377">
            <v>11.38</v>
          </cell>
          <cell r="F2377">
            <v>3.56</v>
          </cell>
          <cell r="G2377">
            <v>14.94</v>
          </cell>
        </row>
        <row r="2378">
          <cell r="A2378" t="str">
            <v>39.21.070</v>
          </cell>
          <cell r="C2378" t="str">
            <v>Cabo de cobre flexível de 25 mm², isolamento 0,6/1kV - isolação HEPR 90°C</v>
          </cell>
          <cell r="D2378" t="str">
            <v>m</v>
          </cell>
          <cell r="E2378">
            <v>17.739999999999998</v>
          </cell>
          <cell r="F2378">
            <v>3.96</v>
          </cell>
          <cell r="G2378">
            <v>21.7</v>
          </cell>
        </row>
        <row r="2379">
          <cell r="A2379" t="str">
            <v>39.21.080</v>
          </cell>
          <cell r="C2379" t="str">
            <v>Cabo de cobre flexível de 35 mm², isolamento 0,6/1kV - isolação HEPR 90°C</v>
          </cell>
          <cell r="D2379" t="str">
            <v>m</v>
          </cell>
          <cell r="E2379">
            <v>24.47</v>
          </cell>
          <cell r="F2379">
            <v>5.94</v>
          </cell>
          <cell r="G2379">
            <v>30.41</v>
          </cell>
        </row>
        <row r="2380">
          <cell r="A2380" t="str">
            <v>39.21.090</v>
          </cell>
          <cell r="C2380" t="str">
            <v>Cabo de cobre flexível de 50 mm², isolamento 0,6/1kV - isolação HEPR 90°C</v>
          </cell>
          <cell r="D2380" t="str">
            <v>m</v>
          </cell>
          <cell r="E2380">
            <v>34.58</v>
          </cell>
          <cell r="F2380">
            <v>7.92</v>
          </cell>
          <cell r="G2380">
            <v>42.5</v>
          </cell>
        </row>
        <row r="2381">
          <cell r="A2381" t="str">
            <v>39.21.100</v>
          </cell>
          <cell r="C2381" t="str">
            <v>Cabo de cobre flexível de 70 mm², isolamento 0,6/1kV - isolação HEPR 90°C</v>
          </cell>
          <cell r="D2381" t="str">
            <v>m</v>
          </cell>
          <cell r="E2381">
            <v>46.61</v>
          </cell>
          <cell r="F2381">
            <v>9.89</v>
          </cell>
          <cell r="G2381">
            <v>56.5</v>
          </cell>
        </row>
        <row r="2382">
          <cell r="A2382" t="str">
            <v>39.21.110</v>
          </cell>
          <cell r="C2382" t="str">
            <v>Cabo de cobre flexível de 95 mm², isolamento 0,6/1kV - isolação HEPR 90°C</v>
          </cell>
          <cell r="D2382" t="str">
            <v>m</v>
          </cell>
          <cell r="E2382">
            <v>60.85</v>
          </cell>
          <cell r="F2382">
            <v>11.86</v>
          </cell>
          <cell r="G2382">
            <v>72.709999999999994</v>
          </cell>
        </row>
        <row r="2383">
          <cell r="A2383" t="str">
            <v>39.21.120</v>
          </cell>
          <cell r="C2383" t="str">
            <v>Cabo de cobre flexível de 120 mm², isolamento 0,6/1kV - isolação HEPR 90°C</v>
          </cell>
          <cell r="D2383" t="str">
            <v>m</v>
          </cell>
          <cell r="E2383">
            <v>81.87</v>
          </cell>
          <cell r="F2383">
            <v>13.84</v>
          </cell>
          <cell r="G2383">
            <v>95.71</v>
          </cell>
        </row>
        <row r="2384">
          <cell r="A2384" t="str">
            <v>39.21.125</v>
          </cell>
          <cell r="C2384" t="str">
            <v>Cabo de cobre flexível de 150 mm², isolamento 0,6/1 kV - isolação HEPR 90°C</v>
          </cell>
          <cell r="D2384" t="str">
            <v>m</v>
          </cell>
          <cell r="E2384">
            <v>102.96</v>
          </cell>
          <cell r="F2384">
            <v>13.84</v>
          </cell>
          <cell r="G2384">
            <v>116.8</v>
          </cell>
        </row>
        <row r="2385">
          <cell r="A2385" t="str">
            <v>39.21.130</v>
          </cell>
          <cell r="C2385" t="str">
            <v>Cabo de cobre flexível de 185 mm², isolamento 0,6/1kV - isolação HEPR 90°C</v>
          </cell>
          <cell r="D2385" t="str">
            <v>m</v>
          </cell>
          <cell r="E2385">
            <v>124.66</v>
          </cell>
          <cell r="F2385">
            <v>15.82</v>
          </cell>
          <cell r="G2385">
            <v>140.47999999999999</v>
          </cell>
        </row>
        <row r="2386">
          <cell r="A2386" t="str">
            <v>39.21.140</v>
          </cell>
          <cell r="C2386" t="str">
            <v>Cabo de cobre flexível de 240 mm², isolamento 0,6/1kV - isolação HEPR 90°C</v>
          </cell>
          <cell r="D2386" t="str">
            <v>m</v>
          </cell>
          <cell r="E2386">
            <v>164.45</v>
          </cell>
          <cell r="F2386">
            <v>17.8</v>
          </cell>
          <cell r="G2386">
            <v>182.25</v>
          </cell>
        </row>
        <row r="2387">
          <cell r="A2387" t="str">
            <v>39.21.201</v>
          </cell>
          <cell r="C2387" t="str">
            <v>Cabo de cobre flexível de 2 x 2,5 mm², isolamento 0,6/1 kV - isolação HEPR 90°C</v>
          </cell>
          <cell r="D2387" t="str">
            <v>m</v>
          </cell>
          <cell r="E2387">
            <v>3.3</v>
          </cell>
          <cell r="F2387">
            <v>1.58</v>
          </cell>
          <cell r="G2387">
            <v>4.88</v>
          </cell>
        </row>
        <row r="2388">
          <cell r="A2388" t="str">
            <v>39.21.230</v>
          </cell>
          <cell r="C2388" t="str">
            <v>Cabo de cobre flexível de 3 x 1,5 mm², isolamento 0,6/1 kV - isolação HEPR 90°C</v>
          </cell>
          <cell r="D2388" t="str">
            <v>m</v>
          </cell>
          <cell r="E2388">
            <v>4.3600000000000003</v>
          </cell>
          <cell r="F2388">
            <v>0.79</v>
          </cell>
          <cell r="G2388">
            <v>5.15</v>
          </cell>
        </row>
        <row r="2389">
          <cell r="A2389" t="str">
            <v>39.21.231</v>
          </cell>
          <cell r="C2389" t="str">
            <v>Cabo de cobre flexível de 3 x 2,5 mm², isolamento 0,6/1 kV - isolação HEPR 90°C</v>
          </cell>
          <cell r="D2389" t="str">
            <v>m</v>
          </cell>
          <cell r="E2389">
            <v>6.49</v>
          </cell>
          <cell r="F2389">
            <v>1.97</v>
          </cell>
          <cell r="G2389">
            <v>8.4600000000000009</v>
          </cell>
        </row>
        <row r="2390">
          <cell r="A2390" t="str">
            <v>39.21.234</v>
          </cell>
          <cell r="C2390" t="str">
            <v>Cabo de cobre flexível de 3 x 10 mm², isolamento 0,6/1 kV - isolação HEPR 90°C</v>
          </cell>
          <cell r="D2390" t="str">
            <v>m</v>
          </cell>
          <cell r="E2390">
            <v>22.08</v>
          </cell>
          <cell r="F2390">
            <v>3.96</v>
          </cell>
          <cell r="G2390">
            <v>26.04</v>
          </cell>
        </row>
        <row r="2391">
          <cell r="A2391" t="str">
            <v>39.21.236</v>
          </cell>
          <cell r="C2391" t="str">
            <v>Cabo de cobre flexível de 3 x 25 mm², isolamento 0,6/1 kV - isolação HEPR 90°C</v>
          </cell>
          <cell r="D2391" t="str">
            <v>m</v>
          </cell>
          <cell r="E2391">
            <v>58.8</v>
          </cell>
          <cell r="F2391">
            <v>11.86</v>
          </cell>
          <cell r="G2391">
            <v>70.66</v>
          </cell>
        </row>
        <row r="2392">
          <cell r="A2392" t="str">
            <v>39.21.237</v>
          </cell>
          <cell r="C2392" t="str">
            <v>Cabo de cobre flexível de 3 x 35 mm², isolamento 0,6/1 kV - isolação HEPR 90°C</v>
          </cell>
          <cell r="D2392" t="str">
            <v>m</v>
          </cell>
          <cell r="E2392">
            <v>80.52</v>
          </cell>
          <cell r="F2392">
            <v>15.82</v>
          </cell>
          <cell r="G2392">
            <v>96.34</v>
          </cell>
        </row>
        <row r="2393">
          <cell r="A2393" t="str">
            <v>39.21.254</v>
          </cell>
          <cell r="C2393" t="str">
            <v>Cabo de cobre flexível de 4 x 10 mm², isolamento 0,6/1 kV - isolação HEPR 90°C</v>
          </cell>
          <cell r="D2393" t="str">
            <v>m</v>
          </cell>
          <cell r="E2393">
            <v>22.28</v>
          </cell>
          <cell r="F2393">
            <v>5.15</v>
          </cell>
          <cell r="G2393">
            <v>27.43</v>
          </cell>
        </row>
        <row r="2394">
          <cell r="A2394" t="str">
            <v>39.24</v>
          </cell>
          <cell r="B2394" t="str">
            <v>Cabo de cobre flexível, isolamento 500 V, isolação PP 70°C</v>
          </cell>
        </row>
        <row r="2395">
          <cell r="A2395" t="str">
            <v>39.24.151</v>
          </cell>
          <cell r="C2395" t="str">
            <v>Cabo de cobre flexível de 3 x 1,5 mm², isolamento 500 V - isolação PP 70°C</v>
          </cell>
          <cell r="D2395" t="str">
            <v>m</v>
          </cell>
          <cell r="E2395">
            <v>3.77</v>
          </cell>
          <cell r="F2395">
            <v>4.74</v>
          </cell>
          <cell r="G2395">
            <v>8.51</v>
          </cell>
        </row>
        <row r="2396">
          <cell r="A2396" t="str">
            <v>39.24.152</v>
          </cell>
          <cell r="C2396" t="str">
            <v>Cabo de cobre flexível de 3 x 2,5 mm², isolamento 500 V - isolação PP 70°C</v>
          </cell>
          <cell r="D2396" t="str">
            <v>m</v>
          </cell>
          <cell r="E2396">
            <v>6.23</v>
          </cell>
          <cell r="F2396">
            <v>5.94</v>
          </cell>
          <cell r="G2396">
            <v>12.17</v>
          </cell>
        </row>
        <row r="2397">
          <cell r="A2397" t="str">
            <v>39.24.153</v>
          </cell>
          <cell r="C2397" t="str">
            <v>Cabo de cobre flexível de 3 x 4 mm², isolamento 500 V - isolação PP 70°C</v>
          </cell>
          <cell r="D2397" t="str">
            <v>m</v>
          </cell>
          <cell r="E2397">
            <v>9.65</v>
          </cell>
          <cell r="F2397">
            <v>7.12</v>
          </cell>
          <cell r="G2397">
            <v>16.77</v>
          </cell>
        </row>
        <row r="2398">
          <cell r="A2398" t="str">
            <v>39.24.154</v>
          </cell>
          <cell r="C2398" t="str">
            <v>Cabo de cobre flexível de 3 x 6 mm², isolamento 500 V - isolação PP 70°C</v>
          </cell>
          <cell r="D2398" t="str">
            <v>m</v>
          </cell>
          <cell r="E2398">
            <v>13.85</v>
          </cell>
          <cell r="F2398">
            <v>8.31</v>
          </cell>
          <cell r="G2398">
            <v>22.16</v>
          </cell>
        </row>
        <row r="2399">
          <cell r="A2399" t="str">
            <v>39.24.173</v>
          </cell>
          <cell r="C2399" t="str">
            <v>Cabo de cobre flexível de 4 x 4 mm², isolamento 500 V - isolação PP 70°C</v>
          </cell>
          <cell r="D2399" t="str">
            <v>m</v>
          </cell>
          <cell r="E2399">
            <v>11.94</v>
          </cell>
          <cell r="F2399">
            <v>4.74</v>
          </cell>
          <cell r="G2399">
            <v>16.68</v>
          </cell>
        </row>
        <row r="2400">
          <cell r="A2400" t="str">
            <v>39.24.174</v>
          </cell>
          <cell r="C2400" t="str">
            <v>Cabo de cobre flexível de 4 x 6 mm², isolamento 500 V - isolação PP 70°C</v>
          </cell>
          <cell r="D2400" t="str">
            <v>m</v>
          </cell>
          <cell r="E2400">
            <v>17.93</v>
          </cell>
          <cell r="F2400">
            <v>11.07</v>
          </cell>
          <cell r="G2400">
            <v>29</v>
          </cell>
        </row>
        <row r="2401">
          <cell r="A2401" t="str">
            <v>39.25</v>
          </cell>
          <cell r="B2401" t="str">
            <v>Cabo de cobre unipolar, isolamento 15/25 kV, isolação EPR 90 °C / 105 °C</v>
          </cell>
        </row>
        <row r="2402">
          <cell r="A2402" t="str">
            <v>39.25.020</v>
          </cell>
          <cell r="C2402" t="str">
            <v>Cabo de cobre de 35 mm², isolamento 15/25 kV - isolação EPR 105°C</v>
          </cell>
          <cell r="D2402" t="str">
            <v>m</v>
          </cell>
          <cell r="E2402">
            <v>44.67</v>
          </cell>
          <cell r="F2402">
            <v>1.19</v>
          </cell>
          <cell r="G2402">
            <v>45.86</v>
          </cell>
        </row>
        <row r="2403">
          <cell r="A2403" t="str">
            <v>39.25.030</v>
          </cell>
          <cell r="C2403" t="str">
            <v>Cabo de cobre de 50 mm², isolamento 15/25 kV - isolação EPR 105°C</v>
          </cell>
          <cell r="D2403" t="str">
            <v>m</v>
          </cell>
          <cell r="E2403">
            <v>47.55</v>
          </cell>
          <cell r="F2403">
            <v>1.19</v>
          </cell>
          <cell r="G2403">
            <v>48.74</v>
          </cell>
        </row>
        <row r="2404">
          <cell r="A2404" t="str">
            <v>39.26</v>
          </cell>
          <cell r="B2404" t="str">
            <v>Cabo de cobre flexível, isolamento 0,6/1kV - isolação HEPR 90° C - baixa emissão fumaça e gases</v>
          </cell>
        </row>
        <row r="2405">
          <cell r="A2405" t="str">
            <v>39.26.010</v>
          </cell>
          <cell r="C2405" t="str">
            <v>Cabo de cobre flexível de 1,5 mm², isolamento 0,6/1 kV - isolação HEPR 90°C - baixa emissão de fumaça e gases</v>
          </cell>
          <cell r="D2405" t="str">
            <v>m</v>
          </cell>
          <cell r="E2405">
            <v>1.55</v>
          </cell>
          <cell r="F2405">
            <v>1.58</v>
          </cell>
          <cell r="G2405">
            <v>3.13</v>
          </cell>
        </row>
        <row r="2406">
          <cell r="A2406" t="str">
            <v>39.26.020</v>
          </cell>
          <cell r="C2406" t="str">
            <v>Cabo de cobre flexível de 2,5 mm², isolamento 0,6/1 kV - isolação HEPR 90°C - baixa emissão de fumaça e gases</v>
          </cell>
          <cell r="D2406" t="str">
            <v>m</v>
          </cell>
          <cell r="E2406">
            <v>2.4500000000000002</v>
          </cell>
          <cell r="F2406">
            <v>1.97</v>
          </cell>
          <cell r="G2406">
            <v>4.42</v>
          </cell>
        </row>
        <row r="2407">
          <cell r="A2407" t="str">
            <v>39.26.030</v>
          </cell>
          <cell r="C2407" t="str">
            <v>Cabo de cobre flexível de 4 mm², isolamento 0,6/1 kV -  isolação HEPR 90°C - baixa emissão de fumaça e gases</v>
          </cell>
          <cell r="D2407" t="str">
            <v>m</v>
          </cell>
          <cell r="E2407">
            <v>3.28</v>
          </cell>
          <cell r="F2407">
            <v>2.37</v>
          </cell>
          <cell r="G2407">
            <v>5.65</v>
          </cell>
        </row>
        <row r="2408">
          <cell r="A2408" t="str">
            <v>39.26.040</v>
          </cell>
          <cell r="C2408" t="str">
            <v>Cabo de cobre flexível de 6 mm², isolamento 0,6/1 kV - isolação HEPR 90°C - baixa emissão de fumaça e gases</v>
          </cell>
          <cell r="D2408" t="str">
            <v>m</v>
          </cell>
          <cell r="E2408">
            <v>4.68</v>
          </cell>
          <cell r="F2408">
            <v>2.76</v>
          </cell>
          <cell r="G2408">
            <v>7.44</v>
          </cell>
        </row>
        <row r="2409">
          <cell r="A2409" t="str">
            <v>39.26.050</v>
          </cell>
          <cell r="C2409" t="str">
            <v>Cabo de cobre flexível de 10 mm², isolamento 0,6/1 kV - isolação HEPR 90°C - baixa emissão de fumaça e gases</v>
          </cell>
          <cell r="D2409" t="str">
            <v>m</v>
          </cell>
          <cell r="E2409">
            <v>7.2</v>
          </cell>
          <cell r="F2409">
            <v>3.15</v>
          </cell>
          <cell r="G2409">
            <v>10.35</v>
          </cell>
        </row>
        <row r="2410">
          <cell r="A2410" t="str">
            <v>39.26.060</v>
          </cell>
          <cell r="C2410" t="str">
            <v>Cabo de cobre flexível de 16 mm², isolamento 0,6/1 kV - isolação HEPR 90°C - baixa emissão de fumaça e gases</v>
          </cell>
          <cell r="D2410" t="str">
            <v>m</v>
          </cell>
          <cell r="E2410">
            <v>10.46</v>
          </cell>
          <cell r="F2410">
            <v>3.56</v>
          </cell>
          <cell r="G2410">
            <v>14.02</v>
          </cell>
        </row>
        <row r="2411">
          <cell r="A2411" t="str">
            <v>39.26.070</v>
          </cell>
          <cell r="C2411" t="str">
            <v>Cabo de cobre flexível de 25 mm², isolamento 0,6/1 kV - isolação HEPR 90°C - baixa emissão de fumaça e gases</v>
          </cell>
          <cell r="D2411" t="str">
            <v>m</v>
          </cell>
          <cell r="E2411">
            <v>15.24</v>
          </cell>
          <cell r="F2411">
            <v>3.96</v>
          </cell>
          <cell r="G2411">
            <v>19.2</v>
          </cell>
        </row>
        <row r="2412">
          <cell r="A2412" t="str">
            <v>39.26.080</v>
          </cell>
          <cell r="C2412" t="str">
            <v>Cabo de cobre flexível de 35 mm², isolamento 0,6/1 kV - isolação HEPR 90°C - baixa emissão de fumaça e gases</v>
          </cell>
          <cell r="D2412" t="str">
            <v>m</v>
          </cell>
          <cell r="E2412">
            <v>21.93</v>
          </cell>
          <cell r="F2412">
            <v>5.94</v>
          </cell>
          <cell r="G2412">
            <v>27.87</v>
          </cell>
        </row>
        <row r="2413">
          <cell r="A2413" t="str">
            <v>39.26.090</v>
          </cell>
          <cell r="C2413" t="str">
            <v>Cabo de cobre flexível de 50 mm², isolamento 0,6/1 kV - isolação HEPR 90°C - baixa emissão de fumaça e gases</v>
          </cell>
          <cell r="D2413" t="str">
            <v>m</v>
          </cell>
          <cell r="E2413">
            <v>28.9</v>
          </cell>
          <cell r="F2413">
            <v>7.92</v>
          </cell>
          <cell r="G2413">
            <v>36.82</v>
          </cell>
        </row>
        <row r="2414">
          <cell r="A2414" t="str">
            <v>39.26.100</v>
          </cell>
          <cell r="C2414" t="str">
            <v>Cabo de cobre flexível de 70 mm², isolamento 0,6/1 kV - isolação HEPR 90°C - baixa emissão de fumaça e gases</v>
          </cell>
          <cell r="D2414" t="str">
            <v>m</v>
          </cell>
          <cell r="E2414">
            <v>42.78</v>
          </cell>
          <cell r="F2414">
            <v>9.89</v>
          </cell>
          <cell r="G2414">
            <v>52.67</v>
          </cell>
        </row>
        <row r="2415">
          <cell r="A2415" t="str">
            <v>39.26.110</v>
          </cell>
          <cell r="C2415" t="str">
            <v>Cabo de cobre flexível de 95 mm², isolamento 0,6/1 kV - isolação HEPR 90°C - baixa emissão de fumaça e gases</v>
          </cell>
          <cell r="D2415" t="str">
            <v>m</v>
          </cell>
          <cell r="E2415">
            <v>56.75</v>
          </cell>
          <cell r="F2415">
            <v>11.86</v>
          </cell>
          <cell r="G2415">
            <v>68.61</v>
          </cell>
        </row>
        <row r="2416">
          <cell r="A2416" t="str">
            <v>39.26.120</v>
          </cell>
          <cell r="C2416" t="str">
            <v>Cabo de cobre flexível de 120 mm², isolamento 0,6/1 kV - isolação HEPR 90°C - baixa emissão de fumaça e gases</v>
          </cell>
          <cell r="D2416" t="str">
            <v>m</v>
          </cell>
          <cell r="E2416">
            <v>66.91</v>
          </cell>
          <cell r="F2416">
            <v>13.84</v>
          </cell>
          <cell r="G2416">
            <v>80.75</v>
          </cell>
        </row>
        <row r="2417">
          <cell r="A2417" t="str">
            <v>39.26.130</v>
          </cell>
          <cell r="C2417" t="str">
            <v>Cabo de cobre flexível de 150 mm², isolamento 0,6/1 kV - isolação HEPR 90°C - baixa emissão de fumaça e gases</v>
          </cell>
          <cell r="D2417" t="str">
            <v>m</v>
          </cell>
          <cell r="E2417">
            <v>90.15</v>
          </cell>
          <cell r="F2417">
            <v>15.82</v>
          </cell>
          <cell r="G2417">
            <v>105.97</v>
          </cell>
        </row>
        <row r="2418">
          <cell r="A2418" t="str">
            <v>39.26.140</v>
          </cell>
          <cell r="C2418" t="str">
            <v>Cabo de cobre flexível de 185 mm², isolamento 0,6/1 kV - isolação HEPR 90°C - baixa emissão de fumaça e gases</v>
          </cell>
          <cell r="D2418" t="str">
            <v>m</v>
          </cell>
          <cell r="E2418">
            <v>110.91</v>
          </cell>
          <cell r="F2418">
            <v>17.8</v>
          </cell>
          <cell r="G2418">
            <v>128.71</v>
          </cell>
        </row>
        <row r="2419">
          <cell r="A2419" t="str">
            <v>39.26.150</v>
          </cell>
          <cell r="C2419" t="str">
            <v>Cabo de cobre flexível de 240 mm², isolamento 0,6/1 kV - isolação HEPR 90°C - baixa emissão de fumaça e gases</v>
          </cell>
          <cell r="D2419" t="str">
            <v>m</v>
          </cell>
          <cell r="E2419">
            <v>139.63</v>
          </cell>
          <cell r="F2419">
            <v>19.78</v>
          </cell>
          <cell r="G2419">
            <v>159.41</v>
          </cell>
        </row>
        <row r="2420">
          <cell r="A2420" t="str">
            <v>39.27</v>
          </cell>
          <cell r="B2420" t="str">
            <v>Cabo óptico</v>
          </cell>
        </row>
        <row r="2421">
          <cell r="A2421" t="str">
            <v>39.27.010</v>
          </cell>
          <cell r="C2421" t="str">
            <v>Cabo óptico de terminação, 2 fibras, 50/125 µm - uso interno/externo</v>
          </cell>
          <cell r="D2421" t="str">
            <v>m</v>
          </cell>
          <cell r="E2421">
            <v>3.49</v>
          </cell>
          <cell r="F2421">
            <v>1.97</v>
          </cell>
          <cell r="G2421">
            <v>5.46</v>
          </cell>
        </row>
        <row r="2422">
          <cell r="A2422" t="str">
            <v>39.27.020</v>
          </cell>
          <cell r="C2422" t="str">
            <v>Cabo óptico multimodo, 4 fibras, 50/125 µm - uso interno/externo</v>
          </cell>
          <cell r="D2422" t="str">
            <v>m</v>
          </cell>
          <cell r="E2422">
            <v>5.6</v>
          </cell>
          <cell r="F2422">
            <v>3.96</v>
          </cell>
          <cell r="G2422">
            <v>9.56</v>
          </cell>
        </row>
        <row r="2423">
          <cell r="A2423" t="str">
            <v>39.27.030</v>
          </cell>
          <cell r="C2423" t="str">
            <v>Cabo óptico multimodo, 6 fibras, 50/125 µm - uso interno/externo</v>
          </cell>
          <cell r="D2423" t="str">
            <v>m</v>
          </cell>
          <cell r="E2423">
            <v>6.89</v>
          </cell>
          <cell r="F2423">
            <v>3.96</v>
          </cell>
          <cell r="G2423">
            <v>10.85</v>
          </cell>
        </row>
        <row r="2424">
          <cell r="A2424" t="str">
            <v>39.27.110</v>
          </cell>
          <cell r="C2424" t="str">
            <v>Cabo óptico multimodo, núcleo geleado, 4 fibras, 50/125 µm - uso externo</v>
          </cell>
          <cell r="D2424" t="str">
            <v>m</v>
          </cell>
          <cell r="E2424">
            <v>9.09</v>
          </cell>
          <cell r="F2424">
            <v>3.96</v>
          </cell>
          <cell r="G2424">
            <v>13.05</v>
          </cell>
        </row>
        <row r="2425">
          <cell r="A2425" t="str">
            <v>39.27.120</v>
          </cell>
          <cell r="C2425" t="str">
            <v>Cabo óptico multimodo, núcleo geleado, 6 fibras, 50/125 µm - uso externo</v>
          </cell>
          <cell r="D2425" t="str">
            <v>m</v>
          </cell>
          <cell r="E2425">
            <v>14.69</v>
          </cell>
          <cell r="F2425">
            <v>3.96</v>
          </cell>
          <cell r="G2425">
            <v>18.649999999999999</v>
          </cell>
        </row>
        <row r="2426">
          <cell r="A2426" t="str">
            <v>39.29</v>
          </cell>
          <cell r="B2426" t="str">
            <v>Cabo de cobre flexível, isolamento 750 V - isolação 70°C, baixa emissão de fumaça e gases</v>
          </cell>
        </row>
        <row r="2427">
          <cell r="A2427" t="str">
            <v>39.29.110</v>
          </cell>
          <cell r="C2427" t="str">
            <v>Cabo de cobre flexível de 1,5 mm², isolamento 750 V - isolação LSHF/A 70°C - baixa emissão de fumaça e gases</v>
          </cell>
          <cell r="D2427" t="str">
            <v>m</v>
          </cell>
          <cell r="E2427">
            <v>0.98</v>
          </cell>
          <cell r="F2427">
            <v>1.58</v>
          </cell>
          <cell r="G2427">
            <v>2.56</v>
          </cell>
        </row>
        <row r="2428">
          <cell r="A2428" t="str">
            <v>39.29.111</v>
          </cell>
          <cell r="C2428" t="str">
            <v>Cabo de cobre flexível de 2,5 mm², isolamento 750 V - isolação LSHF/A 70°C - baixa emissão de fumaça e gases</v>
          </cell>
          <cell r="D2428" t="str">
            <v>m</v>
          </cell>
          <cell r="E2428">
            <v>1.55</v>
          </cell>
          <cell r="F2428">
            <v>1.97</v>
          </cell>
          <cell r="G2428">
            <v>3.52</v>
          </cell>
        </row>
        <row r="2429">
          <cell r="A2429" t="str">
            <v>39.29.112</v>
          </cell>
          <cell r="C2429" t="str">
            <v>Cabo de cobre flexível de 4 mm², isolamento 750 V - isolação LSHF/A 70°C - baixa emissão de fumaça e gases</v>
          </cell>
          <cell r="D2429" t="str">
            <v>m</v>
          </cell>
          <cell r="E2429">
            <v>2.4900000000000002</v>
          </cell>
          <cell r="F2429">
            <v>2.37</v>
          </cell>
          <cell r="G2429">
            <v>4.8600000000000003</v>
          </cell>
        </row>
        <row r="2430">
          <cell r="A2430" t="str">
            <v>39.29.113</v>
          </cell>
          <cell r="C2430" t="str">
            <v>Cabo de cobre flexível de 6 mm², isolamento 750 V - isolação LSHF/A 70°C - baixa emissão de fumaça e gases</v>
          </cell>
          <cell r="D2430" t="str">
            <v>m</v>
          </cell>
          <cell r="E2430">
            <v>3.73</v>
          </cell>
          <cell r="F2430">
            <v>2.76</v>
          </cell>
          <cell r="G2430">
            <v>6.49</v>
          </cell>
        </row>
        <row r="2431">
          <cell r="A2431" t="str">
            <v>39.29.114</v>
          </cell>
          <cell r="C2431" t="str">
            <v>Cabo de cobre flexível de 10 mm², isolamento 750 V - isolação LSHF/A 70°C - baixa emissão de fumaça e gases</v>
          </cell>
          <cell r="D2431" t="str">
            <v>m</v>
          </cell>
          <cell r="E2431">
            <v>6.02</v>
          </cell>
          <cell r="F2431">
            <v>3.15</v>
          </cell>
          <cell r="G2431">
            <v>9.17</v>
          </cell>
        </row>
        <row r="2432">
          <cell r="A2432" t="str">
            <v>39.30</v>
          </cell>
          <cell r="B2432" t="str">
            <v>Fios e cabos - áudio e vídeo</v>
          </cell>
        </row>
        <row r="2433">
          <cell r="A2433" t="str">
            <v>39.30.010</v>
          </cell>
          <cell r="C2433" t="str">
            <v>Cabo torcido flexível de 2 x 2,5 mm², isolação em PVC antichama</v>
          </cell>
          <cell r="D2433" t="str">
            <v>m</v>
          </cell>
          <cell r="E2433">
            <v>3.2</v>
          </cell>
          <cell r="F2433">
            <v>9.89</v>
          </cell>
          <cell r="G2433">
            <v>13.09</v>
          </cell>
        </row>
        <row r="2434">
          <cell r="A2434" t="str">
            <v>40</v>
          </cell>
          <cell r="B2434" t="str">
            <v>DISTRIBUIÇÃO DE FORÇA E COMANDO DE ENERGIA ELÉTRICA E TELEFONIA</v>
          </cell>
        </row>
        <row r="2435">
          <cell r="A2435" t="str">
            <v>40.01</v>
          </cell>
          <cell r="B2435" t="str">
            <v>Caixa de passagem estampada</v>
          </cell>
        </row>
        <row r="2436">
          <cell r="A2436" t="str">
            <v>40.01.020</v>
          </cell>
          <cell r="C2436" t="str">
            <v>Caixa de ferro estampada 4´ x 2´</v>
          </cell>
          <cell r="D2436" t="str">
            <v>un</v>
          </cell>
          <cell r="E2436">
            <v>2.62</v>
          </cell>
          <cell r="F2436">
            <v>9.89</v>
          </cell>
          <cell r="G2436">
            <v>12.51</v>
          </cell>
        </row>
        <row r="2437">
          <cell r="A2437" t="str">
            <v>40.01.040</v>
          </cell>
          <cell r="C2437" t="str">
            <v>Caixa de ferro estampada 4´ x 4´</v>
          </cell>
          <cell r="D2437" t="str">
            <v>un</v>
          </cell>
          <cell r="E2437">
            <v>4.55</v>
          </cell>
          <cell r="F2437">
            <v>9.89</v>
          </cell>
          <cell r="G2437">
            <v>14.44</v>
          </cell>
        </row>
        <row r="2438">
          <cell r="A2438" t="str">
            <v>40.01.080</v>
          </cell>
          <cell r="C2438" t="str">
            <v>Caixa de ferro estampada octogonal fundo móvel 4´ x 4´</v>
          </cell>
          <cell r="D2438" t="str">
            <v>un</v>
          </cell>
          <cell r="E2438">
            <v>4.4800000000000004</v>
          </cell>
          <cell r="F2438">
            <v>11.86</v>
          </cell>
          <cell r="G2438">
            <v>16.34</v>
          </cell>
        </row>
        <row r="2439">
          <cell r="A2439" t="str">
            <v>40.01.090</v>
          </cell>
          <cell r="C2439" t="str">
            <v>Caixa de ferro estampada octogonal de 3´ x 3´</v>
          </cell>
          <cell r="D2439" t="str">
            <v>un</v>
          </cell>
          <cell r="E2439">
            <v>2.54</v>
          </cell>
          <cell r="F2439">
            <v>9.89</v>
          </cell>
          <cell r="G2439">
            <v>12.43</v>
          </cell>
        </row>
        <row r="2440">
          <cell r="A2440" t="str">
            <v>40.02</v>
          </cell>
          <cell r="B2440" t="str">
            <v>Caixa de passagem com tampa</v>
          </cell>
        </row>
        <row r="2441">
          <cell r="A2441" t="str">
            <v>40.02.010</v>
          </cell>
          <cell r="C2441" t="str">
            <v>Caixa de tomada em alumínio para piso 4´ x 4´</v>
          </cell>
          <cell r="D2441" t="str">
            <v>un</v>
          </cell>
          <cell r="E2441">
            <v>19.940000000000001</v>
          </cell>
          <cell r="F2441">
            <v>31.63</v>
          </cell>
          <cell r="G2441">
            <v>51.57</v>
          </cell>
        </row>
        <row r="2442">
          <cell r="A2442" t="str">
            <v>40.02.020</v>
          </cell>
          <cell r="C2442" t="str">
            <v>Caixa de passagem em chapa, com tampa parafusada, 100 x 100 x 80 mm</v>
          </cell>
          <cell r="D2442" t="str">
            <v>un</v>
          </cell>
          <cell r="E2442">
            <v>8.86</v>
          </cell>
          <cell r="F2442">
            <v>11.86</v>
          </cell>
          <cell r="G2442">
            <v>20.72</v>
          </cell>
        </row>
        <row r="2443">
          <cell r="A2443" t="str">
            <v>40.02.040</v>
          </cell>
          <cell r="C2443" t="str">
            <v>Caixa de passagem em chapa, com tampa parafusada, 150 x 150 x 80 mm</v>
          </cell>
          <cell r="D2443" t="str">
            <v>un</v>
          </cell>
          <cell r="E2443">
            <v>13.5</v>
          </cell>
          <cell r="F2443">
            <v>11.86</v>
          </cell>
          <cell r="G2443">
            <v>25.36</v>
          </cell>
        </row>
        <row r="2444">
          <cell r="A2444" t="str">
            <v>40.02.060</v>
          </cell>
          <cell r="C2444" t="str">
            <v>Caixa de passagem em chapa, com tampa parafusada, 200 x 200 x 100 mm</v>
          </cell>
          <cell r="D2444" t="str">
            <v>un</v>
          </cell>
          <cell r="E2444">
            <v>20.05</v>
          </cell>
          <cell r="F2444">
            <v>11.86</v>
          </cell>
          <cell r="G2444">
            <v>31.91</v>
          </cell>
        </row>
        <row r="2445">
          <cell r="A2445" t="str">
            <v>40.02.080</v>
          </cell>
          <cell r="C2445" t="str">
            <v>Caixa de passagem em chapa, com tampa parafusada, 300 x 300 x 120 mm</v>
          </cell>
          <cell r="D2445" t="str">
            <v>un</v>
          </cell>
          <cell r="E2445">
            <v>41.47</v>
          </cell>
          <cell r="F2445">
            <v>15.82</v>
          </cell>
          <cell r="G2445">
            <v>57.29</v>
          </cell>
        </row>
        <row r="2446">
          <cell r="A2446" t="str">
            <v>40.02.100</v>
          </cell>
          <cell r="C2446" t="str">
            <v>Caixa de passagem em chapa, com tampa parafusada, 400 x 400 x 150 mm</v>
          </cell>
          <cell r="D2446" t="str">
            <v>un</v>
          </cell>
          <cell r="E2446">
            <v>110.12</v>
          </cell>
          <cell r="F2446">
            <v>15.82</v>
          </cell>
          <cell r="G2446">
            <v>125.94</v>
          </cell>
        </row>
        <row r="2447">
          <cell r="A2447" t="str">
            <v>40.02.120</v>
          </cell>
          <cell r="C2447" t="str">
            <v>Caixa de passagem em chapa, com tampa parafusada, 500 x 500 x 150 mm</v>
          </cell>
          <cell r="D2447" t="str">
            <v>un</v>
          </cell>
          <cell r="E2447">
            <v>141.97999999999999</v>
          </cell>
          <cell r="F2447">
            <v>19.78</v>
          </cell>
          <cell r="G2447">
            <v>161.76</v>
          </cell>
        </row>
        <row r="2448">
          <cell r="A2448" t="str">
            <v>40.02.440</v>
          </cell>
          <cell r="C2448" t="str">
            <v>Caixa em alumínio fundido à prova de tempo, umidade, gases, vapores e pó, 150 x 150 x 150 mm</v>
          </cell>
          <cell r="D2448" t="str">
            <v>un</v>
          </cell>
          <cell r="E2448">
            <v>170.04</v>
          </cell>
          <cell r="F2448">
            <v>11.86</v>
          </cell>
          <cell r="G2448">
            <v>181.9</v>
          </cell>
        </row>
        <row r="2449">
          <cell r="A2449" t="str">
            <v>40.02.450</v>
          </cell>
          <cell r="C2449" t="str">
            <v>Caixa em alumínio fundido à prova de tempo, umidade, gases, vapores e pó, 200 x 200 x 200 mm</v>
          </cell>
          <cell r="D2449" t="str">
            <v>un</v>
          </cell>
          <cell r="E2449">
            <v>227.21</v>
          </cell>
          <cell r="F2449">
            <v>11.86</v>
          </cell>
          <cell r="G2449">
            <v>239.07</v>
          </cell>
        </row>
        <row r="2450">
          <cell r="A2450" t="str">
            <v>40.02.460</v>
          </cell>
          <cell r="C2450" t="str">
            <v>Caixa em alumínio fundido à prova de tempo, umidade, gases, vapores e pó, 240 x 240 x 150 mm</v>
          </cell>
          <cell r="D2450" t="str">
            <v>un</v>
          </cell>
          <cell r="E2450">
            <v>265.69</v>
          </cell>
          <cell r="F2450">
            <v>11.86</v>
          </cell>
          <cell r="G2450">
            <v>277.55</v>
          </cell>
        </row>
        <row r="2451">
          <cell r="A2451" t="str">
            <v>40.02.470</v>
          </cell>
          <cell r="C2451" t="str">
            <v>Caixa em alumínio fundido à prova de tempo, umidade, gases, vapores e pó, 445 x 350 x 220 mm</v>
          </cell>
          <cell r="D2451" t="str">
            <v>un</v>
          </cell>
          <cell r="E2451">
            <v>854.04</v>
          </cell>
          <cell r="F2451">
            <v>15.82</v>
          </cell>
          <cell r="G2451">
            <v>869.86</v>
          </cell>
        </row>
        <row r="2452">
          <cell r="A2452" t="str">
            <v>40.02.600</v>
          </cell>
          <cell r="C2452" t="str">
            <v>Caixa de passagem em alumínio fundido à prova de tempo, 100 x 100 mm</v>
          </cell>
          <cell r="D2452" t="str">
            <v>un</v>
          </cell>
          <cell r="E2452">
            <v>19.14</v>
          </cell>
          <cell r="F2452">
            <v>11.86</v>
          </cell>
          <cell r="G2452">
            <v>31</v>
          </cell>
        </row>
        <row r="2453">
          <cell r="A2453" t="str">
            <v>40.02.610</v>
          </cell>
          <cell r="C2453" t="str">
            <v>Caixa de passagem em alumínio fundido à prova de tempo, 200 x 200 mm</v>
          </cell>
          <cell r="D2453" t="str">
            <v>un</v>
          </cell>
          <cell r="E2453">
            <v>58.66</v>
          </cell>
          <cell r="F2453">
            <v>11.86</v>
          </cell>
          <cell r="G2453">
            <v>70.52</v>
          </cell>
        </row>
        <row r="2454">
          <cell r="A2454" t="str">
            <v>40.02.620</v>
          </cell>
          <cell r="C2454" t="str">
            <v>Caixa de passagem em alumínio fundido à prova de tempo, 300 x 300 mm</v>
          </cell>
          <cell r="D2454" t="str">
            <v>un</v>
          </cell>
          <cell r="E2454">
            <v>157.16</v>
          </cell>
          <cell r="F2454">
            <v>15.82</v>
          </cell>
          <cell r="G2454">
            <v>172.98</v>
          </cell>
        </row>
        <row r="2455">
          <cell r="A2455" t="str">
            <v>40.04</v>
          </cell>
          <cell r="B2455" t="str">
            <v>Tomadas</v>
          </cell>
        </row>
        <row r="2456">
          <cell r="A2456" t="str">
            <v>40.04.080</v>
          </cell>
          <cell r="C2456" t="str">
            <v>Tomada para telefone 4P, padrão TELEBRÁS, com placa</v>
          </cell>
          <cell r="D2456" t="str">
            <v>cj</v>
          </cell>
          <cell r="E2456">
            <v>12.41</v>
          </cell>
          <cell r="F2456">
            <v>11.86</v>
          </cell>
          <cell r="G2456">
            <v>24.27</v>
          </cell>
        </row>
        <row r="2457">
          <cell r="A2457" t="str">
            <v>40.04.090</v>
          </cell>
          <cell r="C2457" t="str">
            <v>Tomada RJ 11 para telefone, sem placa</v>
          </cell>
          <cell r="D2457" t="str">
            <v>un</v>
          </cell>
          <cell r="E2457">
            <v>15.76</v>
          </cell>
          <cell r="F2457">
            <v>11.86</v>
          </cell>
          <cell r="G2457">
            <v>27.62</v>
          </cell>
        </row>
        <row r="2458">
          <cell r="A2458" t="str">
            <v>40.04.096</v>
          </cell>
          <cell r="C2458" t="str">
            <v>Tomada RJ 45 para rede de dados, com placa</v>
          </cell>
          <cell r="D2458" t="str">
            <v>un</v>
          </cell>
          <cell r="E2458">
            <v>45.32</v>
          </cell>
          <cell r="F2458">
            <v>11.86</v>
          </cell>
          <cell r="G2458">
            <v>57.18</v>
          </cell>
        </row>
        <row r="2459">
          <cell r="A2459" t="str">
            <v>40.04.140</v>
          </cell>
          <cell r="C2459" t="str">
            <v>Tomada 3P+T de 32 A, blindada industrial de sobrepor negativa</v>
          </cell>
          <cell r="D2459" t="str">
            <v>cj</v>
          </cell>
          <cell r="E2459">
            <v>187.4</v>
          </cell>
          <cell r="F2459">
            <v>11.86</v>
          </cell>
          <cell r="G2459">
            <v>199.26</v>
          </cell>
        </row>
        <row r="2460">
          <cell r="A2460" t="str">
            <v>40.04.146</v>
          </cell>
          <cell r="C2460" t="str">
            <v>Tomada 3P+T de 63 A, blindada industrial de embutir</v>
          </cell>
          <cell r="D2460" t="str">
            <v>cj</v>
          </cell>
          <cell r="E2460">
            <v>183.6</v>
          </cell>
          <cell r="F2460">
            <v>11.86</v>
          </cell>
          <cell r="G2460">
            <v>195.46</v>
          </cell>
        </row>
        <row r="2461">
          <cell r="A2461" t="str">
            <v>40.04.230</v>
          </cell>
          <cell r="C2461" t="str">
            <v>Tomada de canaleta/perfilado universal 2P+T, com caixa e tampa</v>
          </cell>
          <cell r="D2461" t="str">
            <v>cj</v>
          </cell>
          <cell r="E2461">
            <v>13.64</v>
          </cell>
          <cell r="F2461">
            <v>11.86</v>
          </cell>
          <cell r="G2461">
            <v>25.5</v>
          </cell>
        </row>
        <row r="2462">
          <cell r="A2462" t="str">
            <v>40.04.340</v>
          </cell>
          <cell r="C2462" t="str">
            <v>Plugue e tomada 2P+T de 16 A de sobrepor - 380 / 440 V</v>
          </cell>
          <cell r="D2462" t="str">
            <v>cj</v>
          </cell>
          <cell r="E2462">
            <v>221.05</v>
          </cell>
          <cell r="F2462">
            <v>11.86</v>
          </cell>
          <cell r="G2462">
            <v>232.91</v>
          </cell>
        </row>
        <row r="2463">
          <cell r="A2463" t="str">
            <v>40.04.390</v>
          </cell>
          <cell r="C2463" t="str">
            <v>Tomada de energia quadrada com rabicho de 10 A - 250 V , para instalação em painel / rodapé / caixa de tomadas</v>
          </cell>
          <cell r="D2463" t="str">
            <v>un</v>
          </cell>
          <cell r="E2463">
            <v>7.27</v>
          </cell>
          <cell r="F2463">
            <v>11.86</v>
          </cell>
          <cell r="G2463">
            <v>19.13</v>
          </cell>
        </row>
        <row r="2464">
          <cell r="A2464" t="str">
            <v>40.04.450</v>
          </cell>
          <cell r="C2464" t="str">
            <v>Tomada 2P+T de 10 A - 250 V, completa</v>
          </cell>
          <cell r="D2464" t="str">
            <v>cj</v>
          </cell>
          <cell r="E2464">
            <v>9.82</v>
          </cell>
          <cell r="F2464">
            <v>11.86</v>
          </cell>
          <cell r="G2464">
            <v>21.68</v>
          </cell>
        </row>
        <row r="2465">
          <cell r="A2465" t="str">
            <v>40.04.460</v>
          </cell>
          <cell r="C2465" t="str">
            <v>Tomada 2P+T de 20 A - 250 V, completa</v>
          </cell>
          <cell r="D2465" t="str">
            <v>cj</v>
          </cell>
          <cell r="E2465">
            <v>14.65</v>
          </cell>
          <cell r="F2465">
            <v>11.86</v>
          </cell>
          <cell r="G2465">
            <v>26.51</v>
          </cell>
        </row>
        <row r="2466">
          <cell r="A2466" t="str">
            <v>40.04.470</v>
          </cell>
          <cell r="C2466" t="str">
            <v>Conjunto 2 tomadas 2P+T de 10 A, completo</v>
          </cell>
          <cell r="D2466" t="str">
            <v>cj</v>
          </cell>
          <cell r="E2466">
            <v>18.72</v>
          </cell>
          <cell r="F2466">
            <v>11.86</v>
          </cell>
          <cell r="G2466">
            <v>30.58</v>
          </cell>
        </row>
        <row r="2467">
          <cell r="A2467" t="str">
            <v>40.04.480</v>
          </cell>
          <cell r="C2467" t="str">
            <v>Conjunto 1 interruptor simples e 1 tomada 2P+T de 10 A, completo</v>
          </cell>
          <cell r="D2467" t="str">
            <v>cj</v>
          </cell>
          <cell r="E2467">
            <v>15.95</v>
          </cell>
          <cell r="F2467">
            <v>11.86</v>
          </cell>
          <cell r="G2467">
            <v>27.81</v>
          </cell>
        </row>
        <row r="2468">
          <cell r="A2468" t="str">
            <v>40.04.490</v>
          </cell>
          <cell r="C2468" t="str">
            <v>Conjunto 2 interruptores simples e 1 tomada 2P+T de 10 A, completo</v>
          </cell>
          <cell r="D2468" t="str">
            <v>cj</v>
          </cell>
          <cell r="E2468">
            <v>20.82</v>
          </cell>
          <cell r="F2468">
            <v>11.86</v>
          </cell>
          <cell r="G2468">
            <v>32.68</v>
          </cell>
        </row>
        <row r="2469">
          <cell r="A2469" t="str">
            <v>40.05</v>
          </cell>
          <cell r="B2469" t="str">
            <v>Interruptores e minuterias</v>
          </cell>
        </row>
        <row r="2470">
          <cell r="A2470" t="str">
            <v>40.05.020</v>
          </cell>
          <cell r="C2470" t="str">
            <v>Interruptor com 1 tecla simples e placa</v>
          </cell>
          <cell r="D2470" t="str">
            <v>cj</v>
          </cell>
          <cell r="E2470">
            <v>6.86</v>
          </cell>
          <cell r="F2470">
            <v>13.45</v>
          </cell>
          <cell r="G2470">
            <v>20.309999999999999</v>
          </cell>
        </row>
        <row r="2471">
          <cell r="A2471" t="str">
            <v>40.05.040</v>
          </cell>
          <cell r="C2471" t="str">
            <v>Interruptor com 2 teclas simples e placa</v>
          </cell>
          <cell r="D2471" t="str">
            <v>cj</v>
          </cell>
          <cell r="E2471">
            <v>13.7</v>
          </cell>
          <cell r="F2471">
            <v>13.84</v>
          </cell>
          <cell r="G2471">
            <v>27.54</v>
          </cell>
        </row>
        <row r="2472">
          <cell r="A2472" t="str">
            <v>40.05.060</v>
          </cell>
          <cell r="C2472" t="str">
            <v>Interruptor com 3 teclas simples e placa</v>
          </cell>
          <cell r="D2472" t="str">
            <v>cj</v>
          </cell>
          <cell r="E2472">
            <v>20.36</v>
          </cell>
          <cell r="F2472">
            <v>19.78</v>
          </cell>
          <cell r="G2472">
            <v>40.14</v>
          </cell>
        </row>
        <row r="2473">
          <cell r="A2473" t="str">
            <v>40.05.080</v>
          </cell>
          <cell r="C2473" t="str">
            <v>Interruptor com 1 tecla paralelo e placa</v>
          </cell>
          <cell r="D2473" t="str">
            <v>cj</v>
          </cell>
          <cell r="E2473">
            <v>9.9</v>
          </cell>
          <cell r="F2473">
            <v>10.68</v>
          </cell>
          <cell r="G2473">
            <v>20.58</v>
          </cell>
        </row>
        <row r="2474">
          <cell r="A2474" t="str">
            <v>40.05.100</v>
          </cell>
          <cell r="C2474" t="str">
            <v>Interruptor com 2 teclas paralelo e placa</v>
          </cell>
          <cell r="D2474" t="str">
            <v>cj</v>
          </cell>
          <cell r="E2474">
            <v>10.52</v>
          </cell>
          <cell r="F2474">
            <v>17.8</v>
          </cell>
          <cell r="G2474">
            <v>28.32</v>
          </cell>
        </row>
        <row r="2475">
          <cell r="A2475" t="str">
            <v>40.05.120</v>
          </cell>
          <cell r="C2475" t="str">
            <v>Interruptor com 2 teclas, 1 simples, 1 paralelo e placa</v>
          </cell>
          <cell r="D2475" t="str">
            <v>cj</v>
          </cell>
          <cell r="E2475">
            <v>9.7100000000000009</v>
          </cell>
          <cell r="F2475">
            <v>15.04</v>
          </cell>
          <cell r="G2475">
            <v>24.75</v>
          </cell>
        </row>
        <row r="2476">
          <cell r="A2476" t="str">
            <v>40.05.140</v>
          </cell>
          <cell r="C2476" t="str">
            <v>Interruptor com 3 teclas, 2 simples, 1 paralelo e placa</v>
          </cell>
          <cell r="D2476" t="str">
            <v>cj</v>
          </cell>
          <cell r="E2476">
            <v>12.36</v>
          </cell>
          <cell r="F2476">
            <v>17.8</v>
          </cell>
          <cell r="G2476">
            <v>30.16</v>
          </cell>
        </row>
        <row r="2477">
          <cell r="A2477" t="str">
            <v>40.05.160</v>
          </cell>
          <cell r="C2477" t="str">
            <v>Interruptor com 3 teclas, 1 simples, 2 paralelo e placa</v>
          </cell>
          <cell r="D2477" t="str">
            <v>cj</v>
          </cell>
          <cell r="E2477">
            <v>18.600000000000001</v>
          </cell>
          <cell r="F2477">
            <v>19.78</v>
          </cell>
          <cell r="G2477">
            <v>38.380000000000003</v>
          </cell>
        </row>
        <row r="2478">
          <cell r="A2478" t="str">
            <v>40.05.170</v>
          </cell>
          <cell r="C2478" t="str">
            <v>Interruptor bipolar paralelo, 1 tecla dupla e placa</v>
          </cell>
          <cell r="D2478" t="str">
            <v>cj</v>
          </cell>
          <cell r="E2478">
            <v>33.08</v>
          </cell>
          <cell r="F2478">
            <v>13.84</v>
          </cell>
          <cell r="G2478">
            <v>46.92</v>
          </cell>
        </row>
        <row r="2479">
          <cell r="A2479" t="str">
            <v>40.05.180</v>
          </cell>
          <cell r="C2479" t="str">
            <v>Interruptor bipolar simples, 1 tecla dupla e placa</v>
          </cell>
          <cell r="D2479" t="str">
            <v>cj</v>
          </cell>
          <cell r="E2479">
            <v>24.92</v>
          </cell>
          <cell r="F2479">
            <v>13.84</v>
          </cell>
          <cell r="G2479">
            <v>38.76</v>
          </cell>
        </row>
        <row r="2480">
          <cell r="A2480" t="str">
            <v>40.05.320</v>
          </cell>
          <cell r="C2480" t="str">
            <v>Pulsador 2 A - 250 V, para minuteria com placa</v>
          </cell>
          <cell r="D2480" t="str">
            <v>cj</v>
          </cell>
          <cell r="E2480">
            <v>8.36</v>
          </cell>
          <cell r="F2480">
            <v>9.89</v>
          </cell>
          <cell r="G2480">
            <v>18.25</v>
          </cell>
        </row>
        <row r="2481">
          <cell r="A2481" t="str">
            <v>40.05.330</v>
          </cell>
          <cell r="C2481" t="str">
            <v>Variador de luminosidade rotativo até 1000 W, 127/220 V, com placa</v>
          </cell>
          <cell r="D2481" t="str">
            <v>cj</v>
          </cell>
          <cell r="E2481">
            <v>60.62</v>
          </cell>
          <cell r="F2481">
            <v>15.04</v>
          </cell>
          <cell r="G2481">
            <v>75.66</v>
          </cell>
        </row>
        <row r="2482">
          <cell r="A2482" t="str">
            <v>40.05.340</v>
          </cell>
          <cell r="C2482" t="str">
            <v>Sensor de presença para teto, com fotocélula, para lâmpada qualquer</v>
          </cell>
          <cell r="D2482" t="str">
            <v>un</v>
          </cell>
          <cell r="E2482">
            <v>26.17</v>
          </cell>
          <cell r="F2482">
            <v>11.86</v>
          </cell>
          <cell r="G2482">
            <v>38.03</v>
          </cell>
        </row>
        <row r="2483">
          <cell r="A2483" t="str">
            <v>40.05.350</v>
          </cell>
          <cell r="C2483" t="str">
            <v>Sensor de presença infravermelho passivo e microondas, alcance de 12 m - sem fio</v>
          </cell>
          <cell r="D2483" t="str">
            <v>un</v>
          </cell>
          <cell r="E2483">
            <v>67.55</v>
          </cell>
          <cell r="F2483">
            <v>19.78</v>
          </cell>
          <cell r="G2483">
            <v>87.33</v>
          </cell>
        </row>
        <row r="2484">
          <cell r="A2484" t="str">
            <v>40.06</v>
          </cell>
          <cell r="B2484" t="str">
            <v>Conduletes</v>
          </cell>
        </row>
        <row r="2485">
          <cell r="A2485" t="str">
            <v>40.06.040</v>
          </cell>
          <cell r="C2485" t="str">
            <v>Condulete metálico de 3/4´</v>
          </cell>
          <cell r="D2485" t="str">
            <v>cj</v>
          </cell>
          <cell r="E2485">
            <v>11.18</v>
          </cell>
          <cell r="F2485">
            <v>19.78</v>
          </cell>
          <cell r="G2485">
            <v>30.96</v>
          </cell>
        </row>
        <row r="2486">
          <cell r="A2486" t="str">
            <v>40.06.060</v>
          </cell>
          <cell r="C2486" t="str">
            <v>Condulete metálico de 1´</v>
          </cell>
          <cell r="D2486" t="str">
            <v>cj</v>
          </cell>
          <cell r="E2486">
            <v>15.31</v>
          </cell>
          <cell r="F2486">
            <v>19.78</v>
          </cell>
          <cell r="G2486">
            <v>35.090000000000003</v>
          </cell>
        </row>
        <row r="2487">
          <cell r="A2487" t="str">
            <v>40.06.080</v>
          </cell>
          <cell r="C2487" t="str">
            <v>Condulete metálico de 1 1/4´</v>
          </cell>
          <cell r="D2487" t="str">
            <v>cj</v>
          </cell>
          <cell r="E2487">
            <v>24.19</v>
          </cell>
          <cell r="F2487">
            <v>19.78</v>
          </cell>
          <cell r="G2487">
            <v>43.97</v>
          </cell>
        </row>
        <row r="2488">
          <cell r="A2488" t="str">
            <v>40.06.100</v>
          </cell>
          <cell r="C2488" t="str">
            <v>Condulete metálico de 1 1/2´</v>
          </cell>
          <cell r="D2488" t="str">
            <v>cj</v>
          </cell>
          <cell r="E2488">
            <v>25.58</v>
          </cell>
          <cell r="F2488">
            <v>19.78</v>
          </cell>
          <cell r="G2488">
            <v>45.36</v>
          </cell>
        </row>
        <row r="2489">
          <cell r="A2489" t="str">
            <v>40.06.120</v>
          </cell>
          <cell r="C2489" t="str">
            <v>Condulete metálico de 2´</v>
          </cell>
          <cell r="D2489" t="str">
            <v>cj</v>
          </cell>
          <cell r="E2489">
            <v>65.72</v>
          </cell>
          <cell r="F2489">
            <v>19.78</v>
          </cell>
          <cell r="G2489">
            <v>85.5</v>
          </cell>
        </row>
        <row r="2490">
          <cell r="A2490" t="str">
            <v>40.06.140</v>
          </cell>
          <cell r="C2490" t="str">
            <v>Condulete metálico de 2 1/2´</v>
          </cell>
          <cell r="D2490" t="str">
            <v>cj</v>
          </cell>
          <cell r="E2490">
            <v>140.63</v>
          </cell>
          <cell r="F2490">
            <v>19.78</v>
          </cell>
          <cell r="G2490">
            <v>160.41</v>
          </cell>
        </row>
        <row r="2491">
          <cell r="A2491" t="str">
            <v>40.06.160</v>
          </cell>
          <cell r="C2491" t="str">
            <v>Condulete metálico de 3´</v>
          </cell>
          <cell r="D2491" t="str">
            <v>cj</v>
          </cell>
          <cell r="E2491">
            <v>155.88</v>
          </cell>
          <cell r="F2491">
            <v>19.78</v>
          </cell>
          <cell r="G2491">
            <v>175.66</v>
          </cell>
        </row>
        <row r="2492">
          <cell r="A2492" t="str">
            <v>40.06.170</v>
          </cell>
          <cell r="C2492" t="str">
            <v>Condulete metálico de 4´</v>
          </cell>
          <cell r="D2492" t="str">
            <v>cj</v>
          </cell>
          <cell r="E2492">
            <v>230.88</v>
          </cell>
          <cell r="F2492">
            <v>19.78</v>
          </cell>
          <cell r="G2492">
            <v>250.66</v>
          </cell>
        </row>
        <row r="2493">
          <cell r="A2493" t="str">
            <v>40.06.510</v>
          </cell>
          <cell r="C2493" t="str">
            <v>Condulete em PVC de 1´ - com tampa</v>
          </cell>
          <cell r="D2493" t="str">
            <v>cj</v>
          </cell>
          <cell r="E2493">
            <v>12.19</v>
          </cell>
          <cell r="F2493">
            <v>19.78</v>
          </cell>
          <cell r="G2493">
            <v>31.97</v>
          </cell>
        </row>
        <row r="2494">
          <cell r="A2494" t="str">
            <v>40.07</v>
          </cell>
          <cell r="B2494" t="str">
            <v>Caixa de passagem em PVC</v>
          </cell>
        </row>
        <row r="2495">
          <cell r="A2495" t="str">
            <v>40.07.010</v>
          </cell>
          <cell r="C2495" t="str">
            <v>Caixa em PVC de 4´ x 2´</v>
          </cell>
          <cell r="D2495" t="str">
            <v>un</v>
          </cell>
          <cell r="E2495">
            <v>2.19</v>
          </cell>
          <cell r="F2495">
            <v>9.89</v>
          </cell>
          <cell r="G2495">
            <v>12.08</v>
          </cell>
        </row>
        <row r="2496">
          <cell r="A2496" t="str">
            <v>40.07.020</v>
          </cell>
          <cell r="C2496" t="str">
            <v>Caixa em PVC de 4´ x 4´</v>
          </cell>
          <cell r="D2496" t="str">
            <v>un</v>
          </cell>
          <cell r="E2496">
            <v>4.42</v>
          </cell>
          <cell r="F2496">
            <v>9.89</v>
          </cell>
          <cell r="G2496">
            <v>14.31</v>
          </cell>
        </row>
        <row r="2497">
          <cell r="A2497" t="str">
            <v>40.07.040</v>
          </cell>
          <cell r="C2497" t="str">
            <v>Caixa em PVC octogonal de 4´ x 4´</v>
          </cell>
          <cell r="D2497" t="str">
            <v>un</v>
          </cell>
          <cell r="E2497">
            <v>4.96</v>
          </cell>
          <cell r="F2497">
            <v>9.89</v>
          </cell>
          <cell r="G2497">
            <v>14.85</v>
          </cell>
        </row>
        <row r="2498">
          <cell r="A2498" t="str">
            <v>40.10</v>
          </cell>
          <cell r="B2498" t="str">
            <v>Contator</v>
          </cell>
        </row>
        <row r="2499">
          <cell r="A2499" t="str">
            <v>40.10.016</v>
          </cell>
          <cell r="C2499" t="str">
            <v>Contator de potência 12 A - 1na+1nf</v>
          </cell>
          <cell r="D2499" t="str">
            <v>un</v>
          </cell>
          <cell r="E2499">
            <v>156.69999999999999</v>
          </cell>
          <cell r="F2499">
            <v>19.78</v>
          </cell>
          <cell r="G2499">
            <v>176.48</v>
          </cell>
        </row>
        <row r="2500">
          <cell r="A2500" t="str">
            <v>40.10.020</v>
          </cell>
          <cell r="C2500" t="str">
            <v>Contator de potência 9 A - 2na+2nf</v>
          </cell>
          <cell r="D2500" t="str">
            <v>un</v>
          </cell>
          <cell r="E2500">
            <v>173.88</v>
          </cell>
          <cell r="F2500">
            <v>19.78</v>
          </cell>
          <cell r="G2500">
            <v>193.66</v>
          </cell>
        </row>
        <row r="2501">
          <cell r="A2501" t="str">
            <v>40.10.040</v>
          </cell>
          <cell r="C2501" t="str">
            <v>Contator de potência 12 A - 2na+2nf</v>
          </cell>
          <cell r="D2501" t="str">
            <v>un</v>
          </cell>
          <cell r="E2501">
            <v>203.69</v>
          </cell>
          <cell r="F2501">
            <v>19.78</v>
          </cell>
          <cell r="G2501">
            <v>223.47</v>
          </cell>
        </row>
        <row r="2502">
          <cell r="A2502" t="str">
            <v>40.10.060</v>
          </cell>
          <cell r="C2502" t="str">
            <v>Contator de potência 16 A - 2na+2nf</v>
          </cell>
          <cell r="D2502" t="str">
            <v>un</v>
          </cell>
          <cell r="E2502">
            <v>220.4</v>
          </cell>
          <cell r="F2502">
            <v>19.78</v>
          </cell>
          <cell r="G2502">
            <v>240.18</v>
          </cell>
        </row>
        <row r="2503">
          <cell r="A2503" t="str">
            <v>40.10.080</v>
          </cell>
          <cell r="C2503" t="str">
            <v>Contator de potência 22 A/25 A - 2na+2nf</v>
          </cell>
          <cell r="D2503" t="str">
            <v>un</v>
          </cell>
          <cell r="E2503">
            <v>275.12</v>
          </cell>
          <cell r="F2503">
            <v>19.78</v>
          </cell>
          <cell r="G2503">
            <v>294.89999999999998</v>
          </cell>
        </row>
        <row r="2504">
          <cell r="A2504" t="str">
            <v>40.10.100</v>
          </cell>
          <cell r="C2504" t="str">
            <v>Contator de potência 32 A - 2na+2nf</v>
          </cell>
          <cell r="D2504" t="str">
            <v>un</v>
          </cell>
          <cell r="E2504">
            <v>391.72</v>
          </cell>
          <cell r="F2504">
            <v>19.78</v>
          </cell>
          <cell r="G2504">
            <v>411.5</v>
          </cell>
        </row>
        <row r="2505">
          <cell r="A2505" t="str">
            <v>40.10.106</v>
          </cell>
          <cell r="C2505" t="str">
            <v>Contator de potência 38 A/40 A - 2na+2nf</v>
          </cell>
          <cell r="D2505" t="str">
            <v>un</v>
          </cell>
          <cell r="E2505">
            <v>582.45000000000005</v>
          </cell>
          <cell r="F2505">
            <v>19.78</v>
          </cell>
          <cell r="G2505">
            <v>602.23</v>
          </cell>
        </row>
        <row r="2506">
          <cell r="A2506" t="str">
            <v>40.10.110</v>
          </cell>
          <cell r="C2506" t="str">
            <v>Contator de potência 50 A - 2na+2nf</v>
          </cell>
          <cell r="D2506" t="str">
            <v>un</v>
          </cell>
          <cell r="E2506">
            <v>672.64</v>
          </cell>
          <cell r="F2506">
            <v>19.78</v>
          </cell>
          <cell r="G2506">
            <v>692.42</v>
          </cell>
        </row>
        <row r="2507">
          <cell r="A2507" t="str">
            <v>40.10.132</v>
          </cell>
          <cell r="C2507" t="str">
            <v>Contator de potência 65 A - 2na+2nf</v>
          </cell>
          <cell r="D2507" t="str">
            <v>un</v>
          </cell>
          <cell r="E2507">
            <v>887.52</v>
          </cell>
          <cell r="F2507">
            <v>19.78</v>
          </cell>
          <cell r="G2507">
            <v>907.3</v>
          </cell>
        </row>
        <row r="2508">
          <cell r="A2508" t="str">
            <v>40.10.136</v>
          </cell>
          <cell r="C2508" t="str">
            <v>Contator de potência 110 A - 2na+2nf</v>
          </cell>
          <cell r="D2508" t="str">
            <v>un</v>
          </cell>
          <cell r="E2508">
            <v>1895.43</v>
          </cell>
          <cell r="F2508">
            <v>19.78</v>
          </cell>
          <cell r="G2508">
            <v>1915.21</v>
          </cell>
        </row>
        <row r="2509">
          <cell r="A2509" t="str">
            <v>40.10.140</v>
          </cell>
          <cell r="C2509" t="str">
            <v>Contator de potência 150 A - 2na+2nf</v>
          </cell>
          <cell r="D2509" t="str">
            <v>un</v>
          </cell>
          <cell r="E2509">
            <v>2228.4</v>
          </cell>
          <cell r="F2509">
            <v>19.78</v>
          </cell>
          <cell r="G2509">
            <v>2248.1799999999998</v>
          </cell>
        </row>
        <row r="2510">
          <cell r="A2510" t="str">
            <v>40.10.150</v>
          </cell>
          <cell r="C2510" t="str">
            <v>Contator de potência 220 A - 2na+2nf</v>
          </cell>
          <cell r="D2510" t="str">
            <v>un</v>
          </cell>
          <cell r="E2510">
            <v>3617.57</v>
          </cell>
          <cell r="F2510">
            <v>19.78</v>
          </cell>
          <cell r="G2510">
            <v>3637.35</v>
          </cell>
        </row>
        <row r="2511">
          <cell r="A2511" t="str">
            <v>40.10.500</v>
          </cell>
          <cell r="C2511" t="str">
            <v>Minicontator auxiliar - 4na</v>
          </cell>
          <cell r="D2511" t="str">
            <v>un</v>
          </cell>
          <cell r="E2511">
            <v>74.84</v>
          </cell>
          <cell r="F2511">
            <v>19.78</v>
          </cell>
          <cell r="G2511">
            <v>94.62</v>
          </cell>
        </row>
        <row r="2512">
          <cell r="A2512" t="str">
            <v>40.10.510</v>
          </cell>
          <cell r="C2512" t="str">
            <v>Contator auxiliar - 2na+2nf</v>
          </cell>
          <cell r="D2512" t="str">
            <v>un</v>
          </cell>
          <cell r="E2512">
            <v>94.81</v>
          </cell>
          <cell r="F2512">
            <v>19.78</v>
          </cell>
          <cell r="G2512">
            <v>114.59</v>
          </cell>
        </row>
        <row r="2513">
          <cell r="A2513" t="str">
            <v>40.10.520</v>
          </cell>
          <cell r="C2513" t="str">
            <v>Contator auxiliar - 4na+4nf</v>
          </cell>
          <cell r="D2513" t="str">
            <v>un</v>
          </cell>
          <cell r="E2513">
            <v>129.68</v>
          </cell>
          <cell r="F2513">
            <v>19.78</v>
          </cell>
          <cell r="G2513">
            <v>149.46</v>
          </cell>
        </row>
        <row r="2514">
          <cell r="A2514" t="str">
            <v>40.11</v>
          </cell>
          <cell r="B2514" t="str">
            <v>Relé</v>
          </cell>
        </row>
        <row r="2515">
          <cell r="A2515" t="str">
            <v>40.11.010</v>
          </cell>
          <cell r="C2515" t="str">
            <v>Relé fotoelétrico 50/60 Hz, 110/220 V, 1200 VA, completo</v>
          </cell>
          <cell r="D2515" t="str">
            <v>un</v>
          </cell>
          <cell r="E2515">
            <v>59.4</v>
          </cell>
          <cell r="F2515">
            <v>17.8</v>
          </cell>
          <cell r="G2515">
            <v>77.2</v>
          </cell>
        </row>
        <row r="2516">
          <cell r="A2516" t="str">
            <v>40.11.020</v>
          </cell>
          <cell r="C2516" t="str">
            <v>Relé bimetálico de sobrecarga para acoplamento direto, faixas de ajuste de 9/12 A</v>
          </cell>
          <cell r="D2516" t="str">
            <v>un</v>
          </cell>
          <cell r="E2516">
            <v>114.07</v>
          </cell>
          <cell r="F2516">
            <v>19.78</v>
          </cell>
          <cell r="G2516">
            <v>133.85</v>
          </cell>
        </row>
        <row r="2517">
          <cell r="A2517" t="str">
            <v>40.11.030</v>
          </cell>
          <cell r="C2517" t="str">
            <v>Relé bimetálico de sobrecarga para acoplamento direto, faixas de ajuste de 20/32 A até 50/63 A</v>
          </cell>
          <cell r="D2517" t="str">
            <v>un</v>
          </cell>
          <cell r="E2517">
            <v>278.82</v>
          </cell>
          <cell r="F2517">
            <v>19.78</v>
          </cell>
          <cell r="G2517">
            <v>298.60000000000002</v>
          </cell>
        </row>
        <row r="2518">
          <cell r="A2518" t="str">
            <v>40.11.050</v>
          </cell>
          <cell r="C2518" t="str">
            <v>Relé bimetálico de sobrecarga para acoplamento direto, faixas de ajuste 0,4/0,63 A até 16/25 A</v>
          </cell>
          <cell r="D2518" t="str">
            <v>un</v>
          </cell>
          <cell r="E2518">
            <v>244.58</v>
          </cell>
          <cell r="F2518">
            <v>19.78</v>
          </cell>
          <cell r="G2518">
            <v>264.36</v>
          </cell>
        </row>
        <row r="2519">
          <cell r="A2519" t="str">
            <v>40.11.060</v>
          </cell>
          <cell r="C2519" t="str">
            <v>Relé de tempo eletrônico de 0,6 até 6 s - 220V - 50/60 Hz</v>
          </cell>
          <cell r="D2519" t="str">
            <v>un</v>
          </cell>
          <cell r="E2519">
            <v>81.36</v>
          </cell>
          <cell r="F2519">
            <v>39.549999999999997</v>
          </cell>
          <cell r="G2519">
            <v>120.91</v>
          </cell>
        </row>
        <row r="2520">
          <cell r="A2520" t="str">
            <v>40.11.070</v>
          </cell>
          <cell r="C2520" t="str">
            <v>Relé supervisor trifásico contra falta de fase, inversão de fase e mínima tensão</v>
          </cell>
          <cell r="D2520" t="str">
            <v>un</v>
          </cell>
          <cell r="E2520">
            <v>1989.29</v>
          </cell>
          <cell r="F2520">
            <v>39.549999999999997</v>
          </cell>
          <cell r="G2520">
            <v>2028.84</v>
          </cell>
        </row>
        <row r="2521">
          <cell r="A2521" t="str">
            <v>40.11.120</v>
          </cell>
          <cell r="C2521" t="str">
            <v>Relé de tempo eletrônico de 1,5 até 15 minutos - 110V - 50/60Hz</v>
          </cell>
          <cell r="D2521" t="str">
            <v>un</v>
          </cell>
          <cell r="E2521">
            <v>70.84</v>
          </cell>
          <cell r="F2521">
            <v>39.549999999999997</v>
          </cell>
          <cell r="G2521">
            <v>110.39</v>
          </cell>
        </row>
        <row r="2522">
          <cell r="A2522" t="str">
            <v>40.11.191</v>
          </cell>
          <cell r="C2522" t="str">
            <v>Relé de tempo eletrônico cíclico regulável - 110/127 V - 48/63 Hz</v>
          </cell>
          <cell r="D2522" t="str">
            <v>un</v>
          </cell>
          <cell r="E2522">
            <v>120.46</v>
          </cell>
          <cell r="F2522">
            <v>39.549999999999997</v>
          </cell>
          <cell r="G2522">
            <v>160.01</v>
          </cell>
        </row>
        <row r="2523">
          <cell r="A2523" t="str">
            <v>40.11.230</v>
          </cell>
          <cell r="C2523" t="str">
            <v>Relé de sobrecarga eletrônico para acoplamento direto, faixa de ajuste de 55 A até 250 A</v>
          </cell>
          <cell r="D2523" t="str">
            <v>un</v>
          </cell>
          <cell r="E2523">
            <v>2332.16</v>
          </cell>
          <cell r="F2523">
            <v>19.78</v>
          </cell>
          <cell r="G2523">
            <v>2351.94</v>
          </cell>
        </row>
        <row r="2524">
          <cell r="A2524" t="str">
            <v>40.11.240</v>
          </cell>
          <cell r="C2524" t="str">
            <v>Relé de tempo eletrônico de 3 até 30s - 220V - 50/60Hz</v>
          </cell>
          <cell r="D2524" t="str">
            <v>un</v>
          </cell>
          <cell r="E2524">
            <v>78.62</v>
          </cell>
          <cell r="F2524">
            <v>39.549999999999997</v>
          </cell>
          <cell r="G2524">
            <v>118.17</v>
          </cell>
        </row>
        <row r="2525">
          <cell r="A2525" t="str">
            <v>40.11.250</v>
          </cell>
          <cell r="C2525" t="str">
            <v>Relé de impulso bipolar, 16 A, 250 V CA</v>
          </cell>
          <cell r="D2525" t="str">
            <v>un</v>
          </cell>
          <cell r="E2525">
            <v>157.62</v>
          </cell>
          <cell r="F2525">
            <v>23.73</v>
          </cell>
          <cell r="G2525">
            <v>181.35</v>
          </cell>
        </row>
        <row r="2526">
          <cell r="A2526" t="str">
            <v>40.12</v>
          </cell>
          <cell r="B2526" t="str">
            <v>Chave comutadora e seletora</v>
          </cell>
        </row>
        <row r="2527">
          <cell r="A2527" t="str">
            <v>40.12.020</v>
          </cell>
          <cell r="C2527" t="str">
            <v>Chave comutadora/seletora com 1 polo e 3 posições para 63 A</v>
          </cell>
          <cell r="D2527" t="str">
            <v>un</v>
          </cell>
          <cell r="E2527">
            <v>434.86</v>
          </cell>
          <cell r="F2527">
            <v>15.82</v>
          </cell>
          <cell r="G2527">
            <v>450.68</v>
          </cell>
        </row>
        <row r="2528">
          <cell r="A2528" t="str">
            <v>40.12.030</v>
          </cell>
          <cell r="C2528" t="str">
            <v>Chave comutadora/seletora com 1 polo e 3 posições para 25 A</v>
          </cell>
          <cell r="D2528" t="str">
            <v>un</v>
          </cell>
          <cell r="E2528">
            <v>203.44</v>
          </cell>
          <cell r="F2528">
            <v>15.82</v>
          </cell>
          <cell r="G2528">
            <v>219.26</v>
          </cell>
        </row>
        <row r="2529">
          <cell r="A2529" t="str">
            <v>40.12.200</v>
          </cell>
          <cell r="C2529" t="str">
            <v>Chave comutadora/seletora com 1 polo e 2 posições para 25 A</v>
          </cell>
          <cell r="D2529" t="str">
            <v>un</v>
          </cell>
          <cell r="E2529">
            <v>116.06</v>
          </cell>
          <cell r="F2529">
            <v>15.82</v>
          </cell>
          <cell r="G2529">
            <v>131.88</v>
          </cell>
        </row>
        <row r="2530">
          <cell r="A2530" t="str">
            <v>40.12.210</v>
          </cell>
          <cell r="C2530" t="str">
            <v>Chave comutadora/seletora com 3 polos e 3 posições para 25 A</v>
          </cell>
          <cell r="D2530" t="str">
            <v>un</v>
          </cell>
          <cell r="E2530">
            <v>315.25</v>
          </cell>
          <cell r="F2530">
            <v>15.82</v>
          </cell>
          <cell r="G2530">
            <v>331.07</v>
          </cell>
        </row>
        <row r="2531">
          <cell r="A2531" t="str">
            <v>40.13</v>
          </cell>
          <cell r="B2531" t="str">
            <v>Amperímetro</v>
          </cell>
        </row>
        <row r="2532">
          <cell r="A2532" t="str">
            <v>40.13.010</v>
          </cell>
          <cell r="C2532" t="str">
            <v>Chave comutadora para amperímetro</v>
          </cell>
          <cell r="D2532" t="str">
            <v>un</v>
          </cell>
          <cell r="E2532">
            <v>107.34</v>
          </cell>
          <cell r="F2532">
            <v>15.82</v>
          </cell>
          <cell r="G2532">
            <v>123.16</v>
          </cell>
        </row>
        <row r="2533">
          <cell r="A2533" t="str">
            <v>40.13.040</v>
          </cell>
          <cell r="C2533" t="str">
            <v>Amperímetro de ferro móvel de 96 x 96 mm, para ligação em transformador de corrente, escala fixa de 0A/50 A até 0A/2 kA</v>
          </cell>
          <cell r="D2533" t="str">
            <v>un</v>
          </cell>
          <cell r="E2533">
            <v>308.83999999999997</v>
          </cell>
          <cell r="F2533">
            <v>9.89</v>
          </cell>
          <cell r="G2533">
            <v>318.73</v>
          </cell>
        </row>
        <row r="2534">
          <cell r="A2534" t="str">
            <v>40.14</v>
          </cell>
          <cell r="B2534" t="str">
            <v>Voltímetro</v>
          </cell>
        </row>
        <row r="2535">
          <cell r="A2535" t="str">
            <v>40.14.010</v>
          </cell>
          <cell r="C2535" t="str">
            <v>Chave comutadora para voltímetro</v>
          </cell>
          <cell r="D2535" t="str">
            <v>un</v>
          </cell>
          <cell r="E2535">
            <v>84.66</v>
          </cell>
          <cell r="F2535">
            <v>15.82</v>
          </cell>
          <cell r="G2535">
            <v>100.48</v>
          </cell>
        </row>
        <row r="2536">
          <cell r="A2536" t="str">
            <v>40.14.030</v>
          </cell>
          <cell r="C2536" t="str">
            <v>Voltímetro de ferro móvel de 96 x 96 mm, escalas variáveis de 0/150 V, 0/250 V, 0/300 V, 0/500 V e 0/600 V</v>
          </cell>
          <cell r="D2536" t="str">
            <v>un</v>
          </cell>
          <cell r="E2536">
            <v>125.9</v>
          </cell>
          <cell r="F2536">
            <v>19.78</v>
          </cell>
          <cell r="G2536">
            <v>145.68</v>
          </cell>
        </row>
        <row r="2537">
          <cell r="A2537" t="str">
            <v>40.20</v>
          </cell>
          <cell r="B2537" t="str">
            <v>Reparos, conservações e complementos - GRUPO 40</v>
          </cell>
        </row>
        <row r="2538">
          <cell r="A2538" t="str">
            <v>40.20.050</v>
          </cell>
          <cell r="C2538" t="str">
            <v>Sinalizador com lâmpada</v>
          </cell>
          <cell r="D2538" t="str">
            <v>un</v>
          </cell>
          <cell r="E2538">
            <v>86.57</v>
          </cell>
          <cell r="F2538">
            <v>31.63</v>
          </cell>
          <cell r="G2538">
            <v>118.2</v>
          </cell>
        </row>
        <row r="2539">
          <cell r="A2539" t="str">
            <v>40.20.060</v>
          </cell>
          <cell r="C2539" t="str">
            <v>Botão de comando duplo sem sinalizador</v>
          </cell>
          <cell r="D2539" t="str">
            <v>un</v>
          </cell>
          <cell r="E2539">
            <v>42.74</v>
          </cell>
          <cell r="F2539">
            <v>31.63</v>
          </cell>
          <cell r="G2539">
            <v>74.37</v>
          </cell>
        </row>
        <row r="2540">
          <cell r="A2540" t="str">
            <v>40.20.090</v>
          </cell>
          <cell r="C2540" t="str">
            <v>Botoeira com retenção para quadro/painel</v>
          </cell>
          <cell r="D2540" t="str">
            <v>un</v>
          </cell>
          <cell r="E2540">
            <v>25.33</v>
          </cell>
          <cell r="F2540">
            <v>11.86</v>
          </cell>
          <cell r="G2540">
            <v>37.19</v>
          </cell>
        </row>
        <row r="2541">
          <cell r="A2541" t="str">
            <v>40.20.100</v>
          </cell>
          <cell r="C2541" t="str">
            <v>Botoeira de comando liga-desliga, sem sinalização</v>
          </cell>
          <cell r="D2541" t="str">
            <v>un</v>
          </cell>
          <cell r="E2541">
            <v>120.55</v>
          </cell>
          <cell r="F2541">
            <v>11.86</v>
          </cell>
          <cell r="G2541">
            <v>132.41</v>
          </cell>
        </row>
        <row r="2542">
          <cell r="A2542" t="str">
            <v>40.20.110</v>
          </cell>
          <cell r="C2542" t="str">
            <v>Alarme sonoro bitonal 220 V para painel de comando</v>
          </cell>
          <cell r="D2542" t="str">
            <v>un</v>
          </cell>
          <cell r="E2542">
            <v>306.62</v>
          </cell>
          <cell r="F2542">
            <v>11.86</v>
          </cell>
          <cell r="G2542">
            <v>318.48</v>
          </cell>
        </row>
        <row r="2543">
          <cell r="A2543" t="str">
            <v>40.20.120</v>
          </cell>
          <cell r="C2543" t="str">
            <v>Placa de 4´ x 2´</v>
          </cell>
          <cell r="D2543" t="str">
            <v>un</v>
          </cell>
          <cell r="E2543">
            <v>2.34</v>
          </cell>
          <cell r="F2543">
            <v>1.28</v>
          </cell>
          <cell r="G2543">
            <v>3.62</v>
          </cell>
        </row>
        <row r="2544">
          <cell r="A2544" t="str">
            <v>40.20.140</v>
          </cell>
          <cell r="C2544" t="str">
            <v>Placa de 4´ x 4´</v>
          </cell>
          <cell r="D2544" t="str">
            <v>un</v>
          </cell>
          <cell r="E2544">
            <v>7.17</v>
          </cell>
          <cell r="F2544">
            <v>1.28</v>
          </cell>
          <cell r="G2544">
            <v>8.4499999999999993</v>
          </cell>
        </row>
        <row r="2545">
          <cell r="A2545" t="str">
            <v>40.20.200</v>
          </cell>
          <cell r="C2545" t="str">
            <v>Chave de boia normalmente fechada ou aberta</v>
          </cell>
          <cell r="D2545" t="str">
            <v>un</v>
          </cell>
          <cell r="E2545">
            <v>39.89</v>
          </cell>
          <cell r="F2545">
            <v>15.82</v>
          </cell>
          <cell r="G2545">
            <v>55.71</v>
          </cell>
        </row>
        <row r="2546">
          <cell r="A2546" t="str">
            <v>40.20.240</v>
          </cell>
          <cell r="C2546" t="str">
            <v>Plugue com 2P+T de 10A, 250V</v>
          </cell>
          <cell r="D2546" t="str">
            <v>un</v>
          </cell>
          <cell r="E2546">
            <v>5.28</v>
          </cell>
          <cell r="F2546">
            <v>7.92</v>
          </cell>
          <cell r="G2546">
            <v>13.2</v>
          </cell>
        </row>
        <row r="2547">
          <cell r="A2547" t="str">
            <v>40.20.250</v>
          </cell>
          <cell r="C2547" t="str">
            <v>Plugue prolongador com 2P+T de 10A, 250V</v>
          </cell>
          <cell r="D2547" t="str">
            <v>un</v>
          </cell>
          <cell r="E2547">
            <v>6.5</v>
          </cell>
          <cell r="F2547">
            <v>7.92</v>
          </cell>
          <cell r="G2547">
            <v>14.42</v>
          </cell>
        </row>
        <row r="2548">
          <cell r="A2548" t="str">
            <v>40.20.300</v>
          </cell>
          <cell r="C2548" t="str">
            <v>Chave de nível tipo boia pendular (pera), com contato micro switch</v>
          </cell>
          <cell r="D2548" t="str">
            <v>un</v>
          </cell>
          <cell r="E2548">
            <v>359.86</v>
          </cell>
          <cell r="F2548">
            <v>39.549999999999997</v>
          </cell>
          <cell r="G2548">
            <v>399.41</v>
          </cell>
        </row>
        <row r="2549">
          <cell r="A2549" t="str">
            <v>40.20.310</v>
          </cell>
          <cell r="C2549" t="str">
            <v>Placa/espelho em latão escovado 4´ x 4´, para 02 tomadas elétrica</v>
          </cell>
          <cell r="D2549" t="str">
            <v>un</v>
          </cell>
          <cell r="E2549">
            <v>17</v>
          </cell>
          <cell r="F2549">
            <v>17.96</v>
          </cell>
          <cell r="G2549">
            <v>34.96</v>
          </cell>
        </row>
        <row r="2550">
          <cell r="A2550" t="str">
            <v>40.20.320</v>
          </cell>
          <cell r="C2550" t="str">
            <v>Placa/espelho em latão escovado 4´ x 4´, para 01 tomada elétrica</v>
          </cell>
          <cell r="D2550" t="str">
            <v>un</v>
          </cell>
          <cell r="E2550">
            <v>14.76</v>
          </cell>
          <cell r="F2550">
            <v>17.96</v>
          </cell>
          <cell r="G2550">
            <v>32.72</v>
          </cell>
        </row>
        <row r="2551">
          <cell r="A2551" t="str">
            <v>41</v>
          </cell>
          <cell r="B2551" t="str">
            <v>ILUMINAÇÃO</v>
          </cell>
        </row>
        <row r="2552">
          <cell r="A2552" t="str">
            <v>41.02</v>
          </cell>
          <cell r="B2552" t="str">
            <v>Lâmpadas</v>
          </cell>
        </row>
        <row r="2553">
          <cell r="A2553" t="str">
            <v>41.02.541</v>
          </cell>
          <cell r="C2553" t="str">
            <v>Lâmpada LED tubular T8 com base G13, de 900 até 1050 Im - 9 a 10W</v>
          </cell>
          <cell r="D2553" t="str">
            <v>un</v>
          </cell>
          <cell r="E2553">
            <v>17.829999999999998</v>
          </cell>
          <cell r="F2553">
            <v>3.22</v>
          </cell>
          <cell r="G2553">
            <v>21.05</v>
          </cell>
        </row>
        <row r="2554">
          <cell r="A2554" t="str">
            <v>41.02.551</v>
          </cell>
          <cell r="C2554" t="str">
            <v>Lâmpada LED tubular T8 com base G13, de 1850 até 2000 Im - 18 a 20W</v>
          </cell>
          <cell r="D2554" t="str">
            <v>un</v>
          </cell>
          <cell r="E2554">
            <v>32.49</v>
          </cell>
          <cell r="F2554">
            <v>3.22</v>
          </cell>
          <cell r="G2554">
            <v>35.71</v>
          </cell>
        </row>
        <row r="2555">
          <cell r="A2555" t="str">
            <v>41.02.562</v>
          </cell>
          <cell r="C2555" t="str">
            <v>Lâmpada LED tubular T8 com base G13, de 3400 até 4000 Im - 36 a 40W</v>
          </cell>
          <cell r="D2555" t="str">
            <v>un</v>
          </cell>
          <cell r="E2555">
            <v>65.66</v>
          </cell>
          <cell r="F2555">
            <v>3.22</v>
          </cell>
          <cell r="G2555">
            <v>68.88</v>
          </cell>
        </row>
        <row r="2556">
          <cell r="A2556" t="str">
            <v>41.02.580</v>
          </cell>
          <cell r="C2556" t="str">
            <v>Lâmpada LED 13,5W, com base E-27, 1400 até 1510lm</v>
          </cell>
          <cell r="D2556" t="str">
            <v>un</v>
          </cell>
          <cell r="E2556">
            <v>28.18</v>
          </cell>
          <cell r="F2556">
            <v>3.22</v>
          </cell>
          <cell r="G2556">
            <v>31.4</v>
          </cell>
        </row>
        <row r="2557">
          <cell r="A2557" t="str">
            <v>41.04</v>
          </cell>
          <cell r="B2557" t="str">
            <v>Acessórios para iluminação</v>
          </cell>
        </row>
        <row r="2558">
          <cell r="A2558" t="str">
            <v>41.04.020</v>
          </cell>
          <cell r="C2558" t="str">
            <v>Receptáculo de porcelana com parafuso de fixação com rosca E-27</v>
          </cell>
          <cell r="D2558" t="str">
            <v>un</v>
          </cell>
          <cell r="E2558">
            <v>4.09</v>
          </cell>
          <cell r="F2558">
            <v>3.15</v>
          </cell>
          <cell r="G2558">
            <v>7.24</v>
          </cell>
        </row>
        <row r="2559">
          <cell r="A2559" t="str">
            <v>41.04.050</v>
          </cell>
          <cell r="C2559" t="str">
            <v>Trilho eletrificado de alimentação com 1 circuito, em alumínio com pintura na cor branco, inclusive acessórios</v>
          </cell>
          <cell r="D2559" t="str">
            <v>m</v>
          </cell>
          <cell r="E2559">
            <v>89.85</v>
          </cell>
          <cell r="F2559">
            <v>15.82</v>
          </cell>
          <cell r="G2559">
            <v>105.67</v>
          </cell>
        </row>
        <row r="2560">
          <cell r="A2560" t="str">
            <v>41.05</v>
          </cell>
          <cell r="B2560" t="str">
            <v>Lâmpada de descarga de alta potência</v>
          </cell>
        </row>
        <row r="2561">
          <cell r="A2561" t="str">
            <v>41.05.710</v>
          </cell>
          <cell r="C2561" t="str">
            <v>Lâmpada de vapor metálico tubular, base G12 de 70 W</v>
          </cell>
          <cell r="D2561" t="str">
            <v>un</v>
          </cell>
          <cell r="E2561">
            <v>103.97</v>
          </cell>
          <cell r="F2561">
            <v>3.22</v>
          </cell>
          <cell r="G2561">
            <v>107.19</v>
          </cell>
        </row>
        <row r="2562">
          <cell r="A2562" t="str">
            <v>41.05.720</v>
          </cell>
          <cell r="C2562" t="str">
            <v>Lâmpada de vapor metálico tubular, base G12 de 150 W</v>
          </cell>
          <cell r="D2562" t="str">
            <v>un</v>
          </cell>
          <cell r="E2562">
            <v>113.87</v>
          </cell>
          <cell r="F2562">
            <v>3.22</v>
          </cell>
          <cell r="G2562">
            <v>117.09</v>
          </cell>
        </row>
        <row r="2563">
          <cell r="A2563" t="str">
            <v>41.05.800</v>
          </cell>
          <cell r="C2563" t="str">
            <v>Lâmpada de vapor metálico tubular, base RX7s bilateral de 70 W</v>
          </cell>
          <cell r="D2563" t="str">
            <v>un</v>
          </cell>
          <cell r="E2563">
            <v>68.61</v>
          </cell>
          <cell r="F2563">
            <v>3.22</v>
          </cell>
          <cell r="G2563">
            <v>71.83</v>
          </cell>
        </row>
        <row r="2564">
          <cell r="A2564" t="str">
            <v>41.06</v>
          </cell>
          <cell r="B2564" t="str">
            <v>Lâmpada halógena</v>
          </cell>
        </row>
        <row r="2565">
          <cell r="A2565" t="str">
            <v>41.06.100</v>
          </cell>
          <cell r="C2565" t="str">
            <v>Lâmpada halógena refletora PAR20, base E27 de 50 W - 220 V</v>
          </cell>
          <cell r="D2565" t="str">
            <v>un</v>
          </cell>
          <cell r="E2565">
            <v>23.24</v>
          </cell>
          <cell r="F2565">
            <v>3.22</v>
          </cell>
          <cell r="G2565">
            <v>26.46</v>
          </cell>
        </row>
        <row r="2566">
          <cell r="A2566" t="str">
            <v>41.06.130</v>
          </cell>
          <cell r="C2566" t="str">
            <v>Lâmpada halógena com refletor dicroico de 50 W - 12 V</v>
          </cell>
          <cell r="D2566" t="str">
            <v>un</v>
          </cell>
          <cell r="E2566">
            <v>8.3699999999999992</v>
          </cell>
          <cell r="F2566">
            <v>3.22</v>
          </cell>
          <cell r="G2566">
            <v>11.59</v>
          </cell>
        </row>
        <row r="2567">
          <cell r="A2567" t="str">
            <v>41.06.410</v>
          </cell>
          <cell r="C2567" t="str">
            <v>Lâmpada halógena tubular, base R7s bilateral de 300 W - 110 ou 220 V</v>
          </cell>
          <cell r="D2567" t="str">
            <v>un</v>
          </cell>
          <cell r="E2567">
            <v>11.75</v>
          </cell>
          <cell r="F2567">
            <v>3.22</v>
          </cell>
          <cell r="G2567">
            <v>14.97</v>
          </cell>
        </row>
        <row r="2568">
          <cell r="A2568" t="str">
            <v>41.07</v>
          </cell>
          <cell r="B2568" t="str">
            <v>Lâmpada fluorescente</v>
          </cell>
        </row>
        <row r="2569">
          <cell r="A2569" t="str">
            <v>41.07.020</v>
          </cell>
          <cell r="C2569" t="str">
            <v>Lâmpada fluorescente tubular, base bipino bilateral de 15 W</v>
          </cell>
          <cell r="D2569" t="str">
            <v>un</v>
          </cell>
          <cell r="E2569">
            <v>14.91</v>
          </cell>
          <cell r="F2569">
            <v>3.22</v>
          </cell>
          <cell r="G2569">
            <v>18.13</v>
          </cell>
        </row>
        <row r="2570">
          <cell r="A2570" t="str">
            <v>41.07.030</v>
          </cell>
          <cell r="C2570" t="str">
            <v>Lâmpada fluorescente tubular, base bipino bilateral de 16 W</v>
          </cell>
          <cell r="D2570" t="str">
            <v>un</v>
          </cell>
          <cell r="E2570">
            <v>7.5</v>
          </cell>
          <cell r="F2570">
            <v>3.22</v>
          </cell>
          <cell r="G2570">
            <v>10.72</v>
          </cell>
        </row>
        <row r="2571">
          <cell r="A2571" t="str">
            <v>41.07.050</v>
          </cell>
          <cell r="C2571" t="str">
            <v>Lâmpada fluorescente tubular, base bipino bilateral de 20 W</v>
          </cell>
          <cell r="D2571" t="str">
            <v>un</v>
          </cell>
          <cell r="E2571">
            <v>8.44</v>
          </cell>
          <cell r="F2571">
            <v>3.22</v>
          </cell>
          <cell r="G2571">
            <v>11.66</v>
          </cell>
        </row>
        <row r="2572">
          <cell r="A2572" t="str">
            <v>41.07.060</v>
          </cell>
          <cell r="C2572" t="str">
            <v>Lâmpada fluorescente tubular, base bipino bilateral de 28 W</v>
          </cell>
          <cell r="D2572" t="str">
            <v>un</v>
          </cell>
          <cell r="E2572">
            <v>9.5</v>
          </cell>
          <cell r="F2572">
            <v>3.22</v>
          </cell>
          <cell r="G2572">
            <v>12.72</v>
          </cell>
        </row>
        <row r="2573">
          <cell r="A2573" t="str">
            <v>41.07.070</v>
          </cell>
          <cell r="C2573" t="str">
            <v>Lâmpada fluorescente tubular, base bipino bilateral de 32 W</v>
          </cell>
          <cell r="D2573" t="str">
            <v>un</v>
          </cell>
          <cell r="E2573">
            <v>7.89</v>
          </cell>
          <cell r="F2573">
            <v>3.22</v>
          </cell>
          <cell r="G2573">
            <v>11.11</v>
          </cell>
        </row>
        <row r="2574">
          <cell r="A2574" t="str">
            <v>41.07.200</v>
          </cell>
          <cell r="C2574" t="str">
            <v>Lâmpada fluorescente tubular, base bipino bilateral de 32 W, com camada trifósforo</v>
          </cell>
          <cell r="D2574" t="str">
            <v>un</v>
          </cell>
          <cell r="E2574">
            <v>11.09</v>
          </cell>
          <cell r="F2574">
            <v>3.22</v>
          </cell>
          <cell r="G2574">
            <v>14.31</v>
          </cell>
        </row>
        <row r="2575">
          <cell r="A2575" t="str">
            <v>41.07.400</v>
          </cell>
          <cell r="C2575" t="str">
            <v>Lâmpada fluorescente compacta eletrônica "2U", base E27 de 9 W - 110 ou 220 V</v>
          </cell>
          <cell r="D2575" t="str">
            <v>un</v>
          </cell>
          <cell r="E2575">
            <v>7.1</v>
          </cell>
          <cell r="F2575">
            <v>3.22</v>
          </cell>
          <cell r="G2575">
            <v>10.32</v>
          </cell>
        </row>
        <row r="2576">
          <cell r="A2576" t="str">
            <v>41.07.420</v>
          </cell>
          <cell r="C2576" t="str">
            <v>Lâmpada fluorescente compacta eletrônica "3U", base E27 de 15 W - 110 ou 220 V</v>
          </cell>
          <cell r="D2576" t="str">
            <v>un</v>
          </cell>
          <cell r="E2576">
            <v>11.32</v>
          </cell>
          <cell r="F2576">
            <v>3.22</v>
          </cell>
          <cell r="G2576">
            <v>14.54</v>
          </cell>
        </row>
        <row r="2577">
          <cell r="A2577" t="str">
            <v>41.07.430</v>
          </cell>
          <cell r="C2577" t="str">
            <v>Lâmpada fluorescente compacta eletrônica "3U", base E27 de 20 W - 110 ou 220 V</v>
          </cell>
          <cell r="D2577" t="str">
            <v>un</v>
          </cell>
          <cell r="E2577">
            <v>12.01</v>
          </cell>
          <cell r="F2577">
            <v>3.22</v>
          </cell>
          <cell r="G2577">
            <v>15.23</v>
          </cell>
        </row>
        <row r="2578">
          <cell r="A2578" t="str">
            <v>41.07.440</v>
          </cell>
          <cell r="C2578" t="str">
            <v>Lâmpada fluorescente compacta eletrônica "3U", base E27 de 23 W - 110 ou 220 V</v>
          </cell>
          <cell r="D2578" t="str">
            <v>un</v>
          </cell>
          <cell r="E2578">
            <v>15.47</v>
          </cell>
          <cell r="F2578">
            <v>3.22</v>
          </cell>
          <cell r="G2578">
            <v>18.690000000000001</v>
          </cell>
        </row>
        <row r="2579">
          <cell r="A2579" t="str">
            <v>41.07.450</v>
          </cell>
          <cell r="C2579" t="str">
            <v>Lâmpada fluorescente compacta eletrônica "3U", base E27 de 25 W - 110 ou 220 V</v>
          </cell>
          <cell r="D2579" t="str">
            <v>un</v>
          </cell>
          <cell r="E2579">
            <v>10.26</v>
          </cell>
          <cell r="F2579">
            <v>3.22</v>
          </cell>
          <cell r="G2579">
            <v>13.48</v>
          </cell>
        </row>
        <row r="2580">
          <cell r="A2580" t="str">
            <v>41.07.800</v>
          </cell>
          <cell r="C2580" t="str">
            <v>Lâmpada fluorescente compacta "1U", base G-23 de 9 W</v>
          </cell>
          <cell r="D2580" t="str">
            <v>un</v>
          </cell>
          <cell r="E2580">
            <v>17.93</v>
          </cell>
          <cell r="F2580">
            <v>3.22</v>
          </cell>
          <cell r="G2580">
            <v>21.15</v>
          </cell>
        </row>
        <row r="2581">
          <cell r="A2581" t="str">
            <v>41.07.810</v>
          </cell>
          <cell r="C2581" t="str">
            <v>Lâmpada fluorescente compacta "2U", base G-24D-2 de 18 W</v>
          </cell>
          <cell r="D2581" t="str">
            <v>un</v>
          </cell>
          <cell r="E2581">
            <v>12.74</v>
          </cell>
          <cell r="F2581">
            <v>3.22</v>
          </cell>
          <cell r="G2581">
            <v>15.96</v>
          </cell>
        </row>
        <row r="2582">
          <cell r="A2582" t="str">
            <v>41.07.820</v>
          </cell>
          <cell r="C2582" t="str">
            <v>Lâmpada fluorescente compacta "2U", base G-24D-3 de 26 W</v>
          </cell>
          <cell r="D2582" t="str">
            <v>un</v>
          </cell>
          <cell r="E2582">
            <v>12.78</v>
          </cell>
          <cell r="F2582">
            <v>3.22</v>
          </cell>
          <cell r="G2582">
            <v>16</v>
          </cell>
        </row>
        <row r="2583">
          <cell r="A2583" t="str">
            <v>41.07.830</v>
          </cell>
          <cell r="C2583" t="str">
            <v>Lâmpada fluorescente compacta longa "1U", base 2G-11 de 36 W</v>
          </cell>
          <cell r="D2583" t="str">
            <v>un</v>
          </cell>
          <cell r="E2583">
            <v>35.619999999999997</v>
          </cell>
          <cell r="F2583">
            <v>3.22</v>
          </cell>
          <cell r="G2583">
            <v>38.840000000000003</v>
          </cell>
        </row>
        <row r="2584">
          <cell r="A2584" t="str">
            <v>41.07.860</v>
          </cell>
          <cell r="C2584" t="str">
            <v>Lâmpada fluorescente compacta "2U", base G24q-3 de 26 W</v>
          </cell>
          <cell r="D2584" t="str">
            <v>un</v>
          </cell>
          <cell r="E2584">
            <v>12.19</v>
          </cell>
          <cell r="F2584">
            <v>3.22</v>
          </cell>
          <cell r="G2584">
            <v>15.41</v>
          </cell>
        </row>
        <row r="2585">
          <cell r="A2585" t="str">
            <v>41.08</v>
          </cell>
          <cell r="B2585" t="str">
            <v>Reator e equipamentos para lâmpada de descarga de alta potência</v>
          </cell>
        </row>
        <row r="2586">
          <cell r="A2586" t="str">
            <v>41.08.010</v>
          </cell>
          <cell r="C2586" t="str">
            <v>Transformador eletrônico para lâmpada halógena dicroica de 50 W - 220 V</v>
          </cell>
          <cell r="D2586" t="str">
            <v>un</v>
          </cell>
          <cell r="E2586">
            <v>18.77</v>
          </cell>
          <cell r="F2586">
            <v>7.92</v>
          </cell>
          <cell r="G2586">
            <v>26.69</v>
          </cell>
        </row>
        <row r="2587">
          <cell r="A2587" t="str">
            <v>41.08.230</v>
          </cell>
          <cell r="C2587" t="str">
            <v>Reator eletromagnético de alto fator de potência, para lâmpada vapor de sódio 150 W / 220 V</v>
          </cell>
          <cell r="D2587" t="str">
            <v>un</v>
          </cell>
          <cell r="E2587">
            <v>77.67</v>
          </cell>
          <cell r="F2587">
            <v>7.92</v>
          </cell>
          <cell r="G2587">
            <v>85.59</v>
          </cell>
        </row>
        <row r="2588">
          <cell r="A2588" t="str">
            <v>41.08.250</v>
          </cell>
          <cell r="C2588" t="str">
            <v>Reator eletromagnético de alto fator de potência, para lâmpada vapor de sódio 250 W / 220 V</v>
          </cell>
          <cell r="D2588" t="str">
            <v>un</v>
          </cell>
          <cell r="E2588">
            <v>102.56</v>
          </cell>
          <cell r="F2588">
            <v>7.92</v>
          </cell>
          <cell r="G2588">
            <v>110.48</v>
          </cell>
        </row>
        <row r="2589">
          <cell r="A2589" t="str">
            <v>41.08.270</v>
          </cell>
          <cell r="C2589" t="str">
            <v>Reator eletromagnético de alto fator de potência, para lâmpada vapor de sódio 400 W / 220 V</v>
          </cell>
          <cell r="D2589" t="str">
            <v>un</v>
          </cell>
          <cell r="E2589">
            <v>139.80000000000001</v>
          </cell>
          <cell r="F2589">
            <v>7.92</v>
          </cell>
          <cell r="G2589">
            <v>147.72</v>
          </cell>
        </row>
        <row r="2590">
          <cell r="A2590" t="str">
            <v>41.08.280</v>
          </cell>
          <cell r="C2590" t="str">
            <v>Reator eletromagnético de alto fator de potência, para lâmpada vapor de sódio 1000 W / 220 V</v>
          </cell>
          <cell r="D2590" t="str">
            <v>un</v>
          </cell>
          <cell r="E2590">
            <v>360.87</v>
          </cell>
          <cell r="F2590">
            <v>7.92</v>
          </cell>
          <cell r="G2590">
            <v>368.79</v>
          </cell>
        </row>
        <row r="2591">
          <cell r="A2591" t="str">
            <v>41.08.420</v>
          </cell>
          <cell r="C2591" t="str">
            <v>Reator eletromagnético de alto fator de potência, para lâmpada vapor metálico 70 W / 220 V</v>
          </cell>
          <cell r="D2591" t="str">
            <v>un</v>
          </cell>
          <cell r="E2591">
            <v>75.849999999999994</v>
          </cell>
          <cell r="F2591">
            <v>7.92</v>
          </cell>
          <cell r="G2591">
            <v>83.77</v>
          </cell>
        </row>
        <row r="2592">
          <cell r="A2592" t="str">
            <v>41.08.440</v>
          </cell>
          <cell r="C2592" t="str">
            <v>Reator eletromagnético de alto fator de potência, para lâmpada vapor metálico 150 W / 220 V</v>
          </cell>
          <cell r="D2592" t="str">
            <v>un</v>
          </cell>
          <cell r="E2592">
            <v>103.2</v>
          </cell>
          <cell r="F2592">
            <v>7.92</v>
          </cell>
          <cell r="G2592">
            <v>111.12</v>
          </cell>
        </row>
        <row r="2593">
          <cell r="A2593" t="str">
            <v>41.08.450</v>
          </cell>
          <cell r="C2593" t="str">
            <v>Reator eletromagnético de alto fator de potência, para lâmpada vapor metálico 250 W / 220 V</v>
          </cell>
          <cell r="D2593" t="str">
            <v>un</v>
          </cell>
          <cell r="E2593">
            <v>99.59</v>
          </cell>
          <cell r="F2593">
            <v>7.92</v>
          </cell>
          <cell r="G2593">
            <v>107.51</v>
          </cell>
        </row>
        <row r="2594">
          <cell r="A2594" t="str">
            <v>41.08.460</v>
          </cell>
          <cell r="C2594" t="str">
            <v>Reator eletromagnético de alto fator de potência, para lâmpada vapor metálico 400 W / 220 V</v>
          </cell>
          <cell r="D2594" t="str">
            <v>un</v>
          </cell>
          <cell r="E2594">
            <v>112.74</v>
          </cell>
          <cell r="F2594">
            <v>7.92</v>
          </cell>
          <cell r="G2594">
            <v>120.66</v>
          </cell>
        </row>
        <row r="2595">
          <cell r="A2595" t="str">
            <v>41.09</v>
          </cell>
          <cell r="B2595" t="str">
            <v>Reator e equipamentos para lâmpada fluorescente</v>
          </cell>
        </row>
        <row r="2596">
          <cell r="A2596" t="str">
            <v>41.09.720</v>
          </cell>
          <cell r="C2596" t="str">
            <v>Reator eletrônico de alto fator de potência com partida instantânea, para duas lâmpadas fluorescentes tubulares, base bipino bilateral, 16 W - 127 V / 220 V</v>
          </cell>
          <cell r="D2596" t="str">
            <v>un</v>
          </cell>
          <cell r="E2596">
            <v>27.98</v>
          </cell>
          <cell r="F2596">
            <v>15.82</v>
          </cell>
          <cell r="G2596">
            <v>43.8</v>
          </cell>
        </row>
        <row r="2597">
          <cell r="A2597" t="str">
            <v>41.09.740</v>
          </cell>
          <cell r="C2597" t="str">
            <v>Reator eletrônico de alto fator de potência com partida instantânea, para duas lâmpadas fluorescentes tubulares, base bipino bilateral, 28 W - 127 V / 220 V</v>
          </cell>
          <cell r="D2597" t="str">
            <v>un</v>
          </cell>
          <cell r="E2597">
            <v>60.5</v>
          </cell>
          <cell r="F2597">
            <v>7.92</v>
          </cell>
          <cell r="G2597">
            <v>68.42</v>
          </cell>
        </row>
        <row r="2598">
          <cell r="A2598" t="str">
            <v>41.09.750</v>
          </cell>
          <cell r="C2598" t="str">
            <v>Reator eletrônico de alto fator de potência com partida instantânea, para duas lâmpadas fluorescentes tubulares, base bipino bilateral, 32 W - 127 V / 220 V</v>
          </cell>
          <cell r="D2598" t="str">
            <v>un</v>
          </cell>
          <cell r="E2598">
            <v>31.34</v>
          </cell>
          <cell r="F2598">
            <v>15.82</v>
          </cell>
          <cell r="G2598">
            <v>47.16</v>
          </cell>
        </row>
        <row r="2599">
          <cell r="A2599" t="str">
            <v>41.09.830</v>
          </cell>
          <cell r="C2599" t="str">
            <v>Reator eletrônico de alto fator de potência com partida instantânea, para duas lâmpadas fluorescentes tubulares "HO", base bipino bilateral, 110 W - 220 V</v>
          </cell>
          <cell r="D2599" t="str">
            <v>un</v>
          </cell>
          <cell r="E2599">
            <v>84.34</v>
          </cell>
          <cell r="F2599">
            <v>15.82</v>
          </cell>
          <cell r="G2599">
            <v>100.16</v>
          </cell>
        </row>
        <row r="2600">
          <cell r="A2600" t="str">
            <v>41.09.870</v>
          </cell>
          <cell r="C2600" t="str">
            <v>Reator eletrônico de alto fator de potência com partida instantânea, para uma lâmpada fluorescente compacta "2U", base G24q-3, 26 W - 220 V</v>
          </cell>
          <cell r="D2600" t="str">
            <v>un</v>
          </cell>
          <cell r="E2600">
            <v>22.61</v>
          </cell>
          <cell r="F2600">
            <v>7.92</v>
          </cell>
          <cell r="G2600">
            <v>30.53</v>
          </cell>
        </row>
        <row r="2601">
          <cell r="A2601" t="str">
            <v>41.09.890</v>
          </cell>
          <cell r="C2601" t="str">
            <v>Reator eletrônico de alto fator de potência com partida instantânea, para duas lâmpadas fluorescentes compactas "2U", base G24q-3, 26 W - 220 V</v>
          </cell>
          <cell r="D2601" t="str">
            <v>un</v>
          </cell>
          <cell r="E2601">
            <v>29.65</v>
          </cell>
          <cell r="F2601">
            <v>15.82</v>
          </cell>
          <cell r="G2601">
            <v>45.47</v>
          </cell>
        </row>
        <row r="2602">
          <cell r="A2602" t="str">
            <v>41.10</v>
          </cell>
          <cell r="B2602" t="str">
            <v>Postes e acessórios</v>
          </cell>
        </row>
        <row r="2603">
          <cell r="A2603" t="str">
            <v>41.10.060</v>
          </cell>
          <cell r="C2603" t="str">
            <v>Braço em tubo de ferro galvanizado de 1´ x 1,00 m para fixação de uma luminária</v>
          </cell>
          <cell r="D2603" t="str">
            <v>un</v>
          </cell>
          <cell r="E2603">
            <v>37.479999999999997</v>
          </cell>
          <cell r="F2603">
            <v>55.64</v>
          </cell>
          <cell r="G2603">
            <v>93.12</v>
          </cell>
        </row>
        <row r="2604">
          <cell r="A2604" t="str">
            <v>41.10.070</v>
          </cell>
          <cell r="C2604" t="str">
            <v>Cruzeta reforçada em ferro galvanizado para fixação de quatro luminárias</v>
          </cell>
          <cell r="D2604" t="str">
            <v>un</v>
          </cell>
          <cell r="E2604">
            <v>509.5</v>
          </cell>
          <cell r="F2604">
            <v>55.64</v>
          </cell>
          <cell r="G2604">
            <v>565.14</v>
          </cell>
        </row>
        <row r="2605">
          <cell r="A2605" t="str">
            <v>41.10.080</v>
          </cell>
          <cell r="C2605" t="str">
            <v>Cruzeta reforçada em ferro galvanizado para fixação de duas luminárias</v>
          </cell>
          <cell r="D2605" t="str">
            <v>un</v>
          </cell>
          <cell r="E2605">
            <v>218.26</v>
          </cell>
          <cell r="F2605">
            <v>55.64</v>
          </cell>
          <cell r="G2605">
            <v>273.89999999999998</v>
          </cell>
        </row>
        <row r="2606">
          <cell r="A2606" t="str">
            <v>41.10.260</v>
          </cell>
          <cell r="C2606" t="str">
            <v>Poste telecônico curvo em aço SAE 1010/1020 galvanizado a fogo, altura de 8,00 m</v>
          </cell>
          <cell r="D2606" t="str">
            <v>un</v>
          </cell>
          <cell r="E2606">
            <v>1278.7</v>
          </cell>
          <cell r="F2606">
            <v>241.57</v>
          </cell>
          <cell r="G2606">
            <v>1520.27</v>
          </cell>
        </row>
        <row r="2607">
          <cell r="A2607" t="str">
            <v>41.10.330</v>
          </cell>
          <cell r="C2607" t="str">
            <v>Poste telecônico reto em aço SAE 1010/1020 galvanizado a fogo, altura de 10,00 m</v>
          </cell>
          <cell r="D2607" t="str">
            <v>un</v>
          </cell>
          <cell r="E2607">
            <v>1584.37</v>
          </cell>
          <cell r="F2607">
            <v>89.37</v>
          </cell>
          <cell r="G2607">
            <v>1673.74</v>
          </cell>
        </row>
        <row r="2608">
          <cell r="A2608" t="str">
            <v>41.10.340</v>
          </cell>
          <cell r="C2608" t="str">
            <v>Poste telecônico reto em aço SAE 1010/1020 galvanizado a fogo, altura de 8,00 m</v>
          </cell>
          <cell r="D2608" t="str">
            <v>un</v>
          </cell>
          <cell r="E2608">
            <v>1262.5</v>
          </cell>
          <cell r="F2608">
            <v>89.37</v>
          </cell>
          <cell r="G2608">
            <v>1351.87</v>
          </cell>
        </row>
        <row r="2609">
          <cell r="A2609" t="str">
            <v>41.10.400</v>
          </cell>
          <cell r="C2609" t="str">
            <v>Poste telecônico em aço SAE 1010/1020 galvanizado a fogo, com espera para uma luminária, altura de 3,00 m</v>
          </cell>
          <cell r="D2609" t="str">
            <v>un</v>
          </cell>
          <cell r="E2609">
            <v>406.06</v>
          </cell>
          <cell r="F2609">
            <v>57.63</v>
          </cell>
          <cell r="G2609">
            <v>463.69</v>
          </cell>
        </row>
        <row r="2610">
          <cell r="A2610" t="str">
            <v>41.10.410</v>
          </cell>
          <cell r="C2610" t="str">
            <v>Poste telecônico em aço SAE 1010/1020 galvanizado a fogo, com espera para duas luminárias, altura de 3,00 m</v>
          </cell>
          <cell r="D2610" t="str">
            <v>un</v>
          </cell>
          <cell r="E2610">
            <v>484.36</v>
          </cell>
          <cell r="F2610">
            <v>57.63</v>
          </cell>
          <cell r="G2610">
            <v>541.99</v>
          </cell>
        </row>
        <row r="2611">
          <cell r="A2611" t="str">
            <v>41.10.430</v>
          </cell>
          <cell r="C2611" t="str">
            <v>Poste telecônico reto em aço SAE 1010/1020 galvanizado a fogo, altura de 6,00 m</v>
          </cell>
          <cell r="D2611" t="str">
            <v>un</v>
          </cell>
          <cell r="E2611">
            <v>888.09</v>
          </cell>
          <cell r="F2611">
            <v>89.37</v>
          </cell>
          <cell r="G2611">
            <v>977.46</v>
          </cell>
        </row>
        <row r="2612">
          <cell r="A2612" t="str">
            <v>41.10.490</v>
          </cell>
          <cell r="C2612" t="str">
            <v>Poste telecônico reto em aço SAE 1010/1020 galvanizado a fogo, com base, altura de 7,00 m</v>
          </cell>
          <cell r="D2612" t="str">
            <v>un</v>
          </cell>
          <cell r="E2612">
            <v>852.44</v>
          </cell>
          <cell r="F2612">
            <v>400.65</v>
          </cell>
          <cell r="G2612">
            <v>1253.0899999999999</v>
          </cell>
        </row>
        <row r="2613">
          <cell r="A2613" t="str">
            <v>41.10.500</v>
          </cell>
          <cell r="C2613" t="str">
            <v>Poste telecônico reto em aço SAE 1010/1020 galvanizado a fogo, altura de 4,00 m</v>
          </cell>
          <cell r="D2613" t="str">
            <v>un</v>
          </cell>
          <cell r="E2613">
            <v>630.61</v>
          </cell>
          <cell r="F2613">
            <v>89.37</v>
          </cell>
          <cell r="G2613">
            <v>719.98</v>
          </cell>
        </row>
        <row r="2614">
          <cell r="A2614" t="str">
            <v>41.11</v>
          </cell>
          <cell r="B2614" t="str">
            <v>Aparelho de iluminação pública e decorativa</v>
          </cell>
        </row>
        <row r="2615">
          <cell r="A2615" t="str">
            <v>41.11.060</v>
          </cell>
          <cell r="C2615" t="str">
            <v>Luminária fechada para iluminação pública tipo pétala pequena</v>
          </cell>
          <cell r="D2615" t="str">
            <v>un</v>
          </cell>
          <cell r="E2615">
            <v>481.54</v>
          </cell>
          <cell r="F2615">
            <v>27.82</v>
          </cell>
          <cell r="G2615">
            <v>509.36</v>
          </cell>
        </row>
        <row r="2616">
          <cell r="A2616" t="str">
            <v>41.11.090</v>
          </cell>
          <cell r="C2616" t="str">
            <v>Luminária com corpo em tubo de alumínio tipo balizador para uso externo</v>
          </cell>
          <cell r="D2616" t="str">
            <v>un</v>
          </cell>
          <cell r="E2616">
            <v>73.19</v>
          </cell>
          <cell r="F2616">
            <v>11.86</v>
          </cell>
          <cell r="G2616">
            <v>85.05</v>
          </cell>
        </row>
        <row r="2617">
          <cell r="A2617" t="str">
            <v>41.11.100</v>
          </cell>
          <cell r="C2617" t="str">
            <v>Luminária retangular fechada para iluminação externa em poste, tipo pétala grande</v>
          </cell>
          <cell r="D2617" t="str">
            <v>un</v>
          </cell>
          <cell r="E2617">
            <v>339.59</v>
          </cell>
          <cell r="F2617">
            <v>27.82</v>
          </cell>
          <cell r="G2617">
            <v>367.41</v>
          </cell>
        </row>
        <row r="2618">
          <cell r="A2618" t="str">
            <v>41.11.110</v>
          </cell>
          <cell r="C2618" t="str">
            <v>Luminária retangular fechada para iluminação externa em poste, tipo pétala pequena</v>
          </cell>
          <cell r="D2618" t="str">
            <v>un</v>
          </cell>
          <cell r="E2618">
            <v>288.27999999999997</v>
          </cell>
          <cell r="F2618">
            <v>27.82</v>
          </cell>
          <cell r="G2618">
            <v>316.10000000000002</v>
          </cell>
        </row>
        <row r="2619">
          <cell r="A2619" t="str">
            <v>41.11.440</v>
          </cell>
          <cell r="C2619" t="str">
            <v>Suporte tubular de fixação em poste para 1 luminária tipo pétala</v>
          </cell>
          <cell r="D2619" t="str">
            <v>un</v>
          </cell>
          <cell r="E2619">
            <v>64.3</v>
          </cell>
          <cell r="F2619">
            <v>11.86</v>
          </cell>
          <cell r="G2619">
            <v>76.16</v>
          </cell>
        </row>
        <row r="2620">
          <cell r="A2620" t="str">
            <v>41.11.450</v>
          </cell>
          <cell r="C2620" t="str">
            <v>Suporte tubular de fixação em poste para 2 luminárias tipo pétala</v>
          </cell>
          <cell r="D2620" t="str">
            <v>un</v>
          </cell>
          <cell r="E2620">
            <v>78.72</v>
          </cell>
          <cell r="F2620">
            <v>11.86</v>
          </cell>
          <cell r="G2620">
            <v>90.58</v>
          </cell>
        </row>
        <row r="2621">
          <cell r="A2621" t="str">
            <v>41.11.702</v>
          </cell>
          <cell r="C2621" t="str">
            <v>Luminária LED solar integrada para poste, eficiência mínima de 130,5 lm/W</v>
          </cell>
          <cell r="D2621" t="str">
            <v>un</v>
          </cell>
          <cell r="E2621">
            <v>4188.78</v>
          </cell>
          <cell r="F2621">
            <v>133.38999999999999</v>
          </cell>
          <cell r="G2621">
            <v>4322.17</v>
          </cell>
        </row>
        <row r="2622">
          <cell r="A2622" t="str">
            <v>41.11.703</v>
          </cell>
          <cell r="C2622" t="str">
            <v>Luminária LED retangular para poste de 14.160 até 17.475 lm, eficiência mínima 118 lm/W</v>
          </cell>
          <cell r="D2622" t="str">
            <v>un</v>
          </cell>
          <cell r="E2622">
            <v>1160.8499999999999</v>
          </cell>
          <cell r="F2622">
            <v>27.82</v>
          </cell>
          <cell r="G2622">
            <v>1188.67</v>
          </cell>
        </row>
        <row r="2623">
          <cell r="A2623" t="str">
            <v>41.11.711</v>
          </cell>
          <cell r="C2623" t="str">
            <v>Luminária LED retangular para parede/piso de 11.838 até 12.150 lm, eficiência mínima 107 lm/W</v>
          </cell>
          <cell r="D2623" t="str">
            <v>un</v>
          </cell>
          <cell r="E2623">
            <v>739.61</v>
          </cell>
          <cell r="F2623">
            <v>27.82</v>
          </cell>
          <cell r="G2623">
            <v>767.43</v>
          </cell>
        </row>
        <row r="2624">
          <cell r="A2624" t="str">
            <v>41.11.721</v>
          </cell>
          <cell r="C2624" t="str">
            <v>Luminária LED retangular para poste de 6250 até 6674 lm, eficiência mínima 113 lm/W</v>
          </cell>
          <cell r="D2624" t="str">
            <v>un</v>
          </cell>
          <cell r="E2624">
            <v>856.22</v>
          </cell>
          <cell r="F2624">
            <v>27.82</v>
          </cell>
          <cell r="G2624">
            <v>884.04</v>
          </cell>
        </row>
        <row r="2625">
          <cell r="A2625" t="str">
            <v>41.12</v>
          </cell>
          <cell r="B2625" t="str">
            <v>Aparelho de iluminação de longo alcance e específica</v>
          </cell>
        </row>
        <row r="2626">
          <cell r="A2626" t="str">
            <v>41.12.050</v>
          </cell>
          <cell r="C2626" t="str">
            <v>Projetor retangular fechado, com alojamento para reator, para lâmpada vapor metálico ou vapor de sódio de 150 W a 400 W</v>
          </cell>
          <cell r="D2626" t="str">
            <v>un</v>
          </cell>
          <cell r="E2626">
            <v>880.8</v>
          </cell>
          <cell r="F2626">
            <v>19.78</v>
          </cell>
          <cell r="G2626">
            <v>900.58</v>
          </cell>
        </row>
        <row r="2627">
          <cell r="A2627" t="str">
            <v>41.12.060</v>
          </cell>
          <cell r="C2627" t="str">
            <v>Projetor retangular fechado, para lâmpada vapor de sódio de 1.000 W ou vapor metálico de 2.000 W</v>
          </cell>
          <cell r="D2627" t="str">
            <v>un</v>
          </cell>
          <cell r="E2627">
            <v>775.71</v>
          </cell>
          <cell r="F2627">
            <v>19.78</v>
          </cell>
          <cell r="G2627">
            <v>795.49</v>
          </cell>
        </row>
        <row r="2628">
          <cell r="A2628" t="str">
            <v>41.12.070</v>
          </cell>
          <cell r="C2628" t="str">
            <v>Projetor retangular fechado, para lâmpada vapor metálico de 70 W/150 W ou halógena de 300 W/500 W</v>
          </cell>
          <cell r="D2628" t="str">
            <v>un</v>
          </cell>
          <cell r="E2628">
            <v>508.18</v>
          </cell>
          <cell r="F2628">
            <v>19.78</v>
          </cell>
          <cell r="G2628">
            <v>527.96</v>
          </cell>
        </row>
        <row r="2629">
          <cell r="A2629" t="str">
            <v>41.12.080</v>
          </cell>
          <cell r="C2629" t="str">
            <v>Projetor retangular fechado, para lâmpada vapor metálico ou vapor de sódio de 250 W/400 W</v>
          </cell>
          <cell r="D2629" t="str">
            <v>un</v>
          </cell>
          <cell r="E2629">
            <v>283.24</v>
          </cell>
          <cell r="F2629">
            <v>19.78</v>
          </cell>
          <cell r="G2629">
            <v>303.02</v>
          </cell>
        </row>
        <row r="2630">
          <cell r="A2630" t="str">
            <v>41.12.090</v>
          </cell>
          <cell r="C2630" t="str">
            <v>Projetor cônico fechado, para lâmpadas vapor metálico, vapor de sódio de 250 W/400 W ou mista de 250 W/500 W</v>
          </cell>
          <cell r="D2630" t="str">
            <v>un</v>
          </cell>
          <cell r="E2630">
            <v>526.88</v>
          </cell>
          <cell r="F2630">
            <v>19.78</v>
          </cell>
          <cell r="G2630">
            <v>546.66</v>
          </cell>
        </row>
        <row r="2631">
          <cell r="A2631" t="str">
            <v>41.12.210</v>
          </cell>
          <cell r="C2631" t="str">
            <v>Projetor LED modular de 150 a 200W, eficiência mínima de 125 l/W, para uso externo</v>
          </cell>
          <cell r="D2631" t="str">
            <v>un</v>
          </cell>
          <cell r="E2631">
            <v>891.34</v>
          </cell>
          <cell r="F2631">
            <v>19.78</v>
          </cell>
          <cell r="G2631">
            <v>911.12</v>
          </cell>
        </row>
        <row r="2632">
          <cell r="A2632" t="str">
            <v>41.13</v>
          </cell>
          <cell r="B2632" t="str">
            <v>Aparelho de iluminação a prova de tempo, gases e vapores</v>
          </cell>
        </row>
        <row r="2633">
          <cell r="A2633" t="str">
            <v>41.13.030</v>
          </cell>
          <cell r="C2633" t="str">
            <v>Luminária blindada retangular de embutir, para lâmpada de 160 W</v>
          </cell>
          <cell r="D2633" t="str">
            <v>un</v>
          </cell>
          <cell r="E2633">
            <v>209.37</v>
          </cell>
          <cell r="F2633">
            <v>15.82</v>
          </cell>
          <cell r="G2633">
            <v>225.19</v>
          </cell>
        </row>
        <row r="2634">
          <cell r="A2634" t="str">
            <v>41.13.040</v>
          </cell>
          <cell r="C2634" t="str">
            <v>Luminária blindada de sobrepor ou pendente em calha fechada, para 1 lâmpada fluorescente de 32 W/36 W/40 W</v>
          </cell>
          <cell r="D2634" t="str">
            <v>un</v>
          </cell>
          <cell r="E2634">
            <v>131.61000000000001</v>
          </cell>
          <cell r="F2634">
            <v>15.82</v>
          </cell>
          <cell r="G2634">
            <v>147.43</v>
          </cell>
        </row>
        <row r="2635">
          <cell r="A2635" t="str">
            <v>41.13.050</v>
          </cell>
          <cell r="C2635" t="str">
            <v>Luminária blindada de sobrepor ou pendente em calha fechada, para 2 lâmpadas fluorescentes de 32 W/36 W/40 W</v>
          </cell>
          <cell r="D2635" t="str">
            <v>un</v>
          </cell>
          <cell r="E2635">
            <v>150.27000000000001</v>
          </cell>
          <cell r="F2635">
            <v>15.82</v>
          </cell>
          <cell r="G2635">
            <v>166.09</v>
          </cell>
        </row>
        <row r="2636">
          <cell r="A2636" t="str">
            <v>41.13.102</v>
          </cell>
          <cell r="C2636" t="str">
            <v>Luminária blindada tipo arandela de 45º e 90º, para lâmpada LED</v>
          </cell>
          <cell r="D2636" t="str">
            <v>un</v>
          </cell>
          <cell r="E2636">
            <v>131.02000000000001</v>
          </cell>
          <cell r="F2636">
            <v>15.82</v>
          </cell>
          <cell r="G2636">
            <v>146.84</v>
          </cell>
        </row>
        <row r="2637">
          <cell r="A2637" t="str">
            <v>41.13.200</v>
          </cell>
          <cell r="C2637" t="str">
            <v>Luminária blindada oval de sobrepor ou arandela, para lâmpada fluorescentes compacta</v>
          </cell>
          <cell r="D2637" t="str">
            <v>un</v>
          </cell>
          <cell r="E2637">
            <v>68.790000000000006</v>
          </cell>
          <cell r="F2637">
            <v>15.82</v>
          </cell>
          <cell r="G2637">
            <v>84.61</v>
          </cell>
        </row>
        <row r="2638">
          <cell r="A2638" t="str">
            <v>41.14</v>
          </cell>
          <cell r="B2638" t="str">
            <v>Aparelho de iluminação comercial e industrial</v>
          </cell>
        </row>
        <row r="2639">
          <cell r="A2639" t="str">
            <v>41.14.020</v>
          </cell>
          <cell r="C2639" t="str">
            <v>Luminária retangular de embutir tipo calha fechada, com difusor plano, para 2 lâmpadas fluorescentes tubulares de 28 W/32 W/36 W/54 W</v>
          </cell>
          <cell r="D2639" t="str">
            <v>un</v>
          </cell>
          <cell r="E2639">
            <v>125.62</v>
          </cell>
          <cell r="F2639">
            <v>15.82</v>
          </cell>
          <cell r="G2639">
            <v>141.44</v>
          </cell>
        </row>
        <row r="2640">
          <cell r="A2640" t="str">
            <v>41.14.070</v>
          </cell>
          <cell r="C2640" t="str">
            <v>Luminária retangular de sobrepor tipo calha aberta, para 2 lâmpadas fluorescentes tubulares de 32 W</v>
          </cell>
          <cell r="D2640" t="str">
            <v>un</v>
          </cell>
          <cell r="E2640">
            <v>63.42</v>
          </cell>
          <cell r="F2640">
            <v>15.82</v>
          </cell>
          <cell r="G2640">
            <v>79.239999999999995</v>
          </cell>
        </row>
        <row r="2641">
          <cell r="A2641" t="str">
            <v>41.14.090</v>
          </cell>
          <cell r="C2641" t="str">
            <v>Luminária retangular de sobrepor tipo calha fechada, com difusor translúcido, para 2 lâmpadas fluorescentes de 28 W/32 W/36 W/54 W</v>
          </cell>
          <cell r="D2641" t="str">
            <v>un</v>
          </cell>
          <cell r="E2641">
            <v>130.25</v>
          </cell>
          <cell r="F2641">
            <v>15.82</v>
          </cell>
          <cell r="G2641">
            <v>146.07</v>
          </cell>
        </row>
        <row r="2642">
          <cell r="A2642" t="str">
            <v>41.14.180</v>
          </cell>
          <cell r="C2642" t="str">
            <v>Luminária industrial de sobrepor ou pendente com refletor, para 1 lâmpada multivapor metálico elipsoidal de 250 W/400 W</v>
          </cell>
          <cell r="D2642" t="str">
            <v>un</v>
          </cell>
          <cell r="E2642">
            <v>127.86</v>
          </cell>
          <cell r="F2642">
            <v>11.86</v>
          </cell>
          <cell r="G2642">
            <v>139.72</v>
          </cell>
        </row>
        <row r="2643">
          <cell r="A2643" t="str">
            <v>41.14.210</v>
          </cell>
          <cell r="C2643" t="str">
            <v>Luminária quadrada de embutir tipo calha aberta com aletas planas, para 2 lâmpadas fluorescentes compactas de 18 W/26 W</v>
          </cell>
          <cell r="D2643" t="str">
            <v>un</v>
          </cell>
          <cell r="E2643">
            <v>54.81</v>
          </cell>
          <cell r="F2643">
            <v>19.78</v>
          </cell>
          <cell r="G2643">
            <v>74.59</v>
          </cell>
        </row>
        <row r="2644">
          <cell r="A2644" t="str">
            <v>41.14.310</v>
          </cell>
          <cell r="C2644" t="str">
            <v>Luminária redonda de embutir com difusor recuado, para 1 ou 2 lâmpadas fluorescentes compactas de 15 W/18 W/20 W/23 W/26 W</v>
          </cell>
          <cell r="D2644" t="str">
            <v>un</v>
          </cell>
          <cell r="E2644">
            <v>84.56</v>
          </cell>
          <cell r="F2644">
            <v>15.82</v>
          </cell>
          <cell r="G2644">
            <v>100.38</v>
          </cell>
        </row>
        <row r="2645">
          <cell r="A2645" t="str">
            <v>41.14.390</v>
          </cell>
          <cell r="C2645" t="str">
            <v>Luminária retangular de sobrepor tipo calha aberta, com refletor em alumínio de alto brilho, para 2 lâmpadas fluorescentes tubulares 32 W/36 W</v>
          </cell>
          <cell r="D2645" t="str">
            <v>un</v>
          </cell>
          <cell r="E2645">
            <v>106.95</v>
          </cell>
          <cell r="F2645">
            <v>15.82</v>
          </cell>
          <cell r="G2645">
            <v>122.77</v>
          </cell>
        </row>
        <row r="2646">
          <cell r="A2646" t="str">
            <v>41.14.430</v>
          </cell>
          <cell r="C2646" t="str">
            <v>Luminária quadrada de embutir tipo calha aberta, com refletor e aleta parabólicas em alumínio de alto brilho, para 4 lâmpadas fluorescentes de 14 W/16 W/18 W</v>
          </cell>
          <cell r="D2646" t="str">
            <v>un</v>
          </cell>
          <cell r="E2646">
            <v>147.05000000000001</v>
          </cell>
          <cell r="F2646">
            <v>15.82</v>
          </cell>
          <cell r="G2646">
            <v>162.87</v>
          </cell>
        </row>
        <row r="2647">
          <cell r="A2647" t="str">
            <v>41.14.510</v>
          </cell>
          <cell r="C2647" t="str">
            <v>Luminária industrial pendente com refletor prismático sem alojamento para reator, para lâmpadas vapor de sódio/metálico ou mista de 150/250/400W</v>
          </cell>
          <cell r="D2647" t="str">
            <v>un</v>
          </cell>
          <cell r="E2647">
            <v>109.91</v>
          </cell>
          <cell r="F2647">
            <v>11.86</v>
          </cell>
          <cell r="G2647">
            <v>121.77</v>
          </cell>
        </row>
        <row r="2648">
          <cell r="A2648" t="str">
            <v>41.14.530</v>
          </cell>
          <cell r="C2648" t="str">
            <v>Luminária redonda de sobrepor com difusor em vidro temperado jateado para 1 ou 2 lâmpadas fluorescentes compactas de 18/26W</v>
          </cell>
          <cell r="D2648" t="str">
            <v>un</v>
          </cell>
          <cell r="E2648">
            <v>46.08</v>
          </cell>
          <cell r="F2648">
            <v>11.86</v>
          </cell>
          <cell r="G2648">
            <v>57.94</v>
          </cell>
        </row>
        <row r="2649">
          <cell r="A2649" t="str">
            <v>41.14.560</v>
          </cell>
          <cell r="C2649" t="str">
            <v>Luminária retangular de embutir tipo calha aberta com aletas parabólicas para 2 lâmpadas fluorescentes tubulares de 28/54W</v>
          </cell>
          <cell r="D2649" t="str">
            <v>un</v>
          </cell>
          <cell r="E2649">
            <v>119.23</v>
          </cell>
          <cell r="F2649">
            <v>15.82</v>
          </cell>
          <cell r="G2649">
            <v>135.05000000000001</v>
          </cell>
        </row>
        <row r="2650">
          <cell r="A2650" t="str">
            <v>41.14.590</v>
          </cell>
          <cell r="C2650" t="str">
            <v>Luminária industrial pendente tipo calha aberta instalação em perfilado para 1 ou 2 lâmpadas fluorescentes tubulares 14W</v>
          </cell>
          <cell r="D2650" t="str">
            <v>un</v>
          </cell>
          <cell r="E2650">
            <v>53.98</v>
          </cell>
          <cell r="F2650">
            <v>19.78</v>
          </cell>
          <cell r="G2650">
            <v>73.760000000000005</v>
          </cell>
        </row>
        <row r="2651">
          <cell r="A2651" t="str">
            <v>41.14.600</v>
          </cell>
          <cell r="C2651" t="str">
            <v>Luminária industrial pendente tipo calha aberta instalação em perfilado para 1 ou 2 lâmpadas fluorescentes tubulares 28/54W</v>
          </cell>
          <cell r="D2651" t="str">
            <v>un</v>
          </cell>
          <cell r="E2651">
            <v>88.61</v>
          </cell>
          <cell r="F2651">
            <v>19.78</v>
          </cell>
          <cell r="G2651">
            <v>108.39</v>
          </cell>
        </row>
        <row r="2652">
          <cell r="A2652" t="str">
            <v>41.14.620</v>
          </cell>
          <cell r="C2652" t="str">
            <v>Luminária retangular de sobrepor tipo calha aberta com refletor e aletas parabólicas para 2 lâmpadas fluorescentes tubulares 28/54W</v>
          </cell>
          <cell r="D2652" t="str">
            <v>un</v>
          </cell>
          <cell r="E2652">
            <v>114.28</v>
          </cell>
          <cell r="F2652">
            <v>19.78</v>
          </cell>
          <cell r="G2652">
            <v>134.06</v>
          </cell>
        </row>
        <row r="2653">
          <cell r="A2653" t="str">
            <v>41.14.640</v>
          </cell>
          <cell r="C2653" t="str">
            <v>Luminária retangular de embutir tipo calha aberta com refletor em alumínio de alto brilho para 2 lâmpadas fluorescentes tubulares de 28W/54W</v>
          </cell>
          <cell r="D2653" t="str">
            <v>un</v>
          </cell>
          <cell r="E2653">
            <v>85.01</v>
          </cell>
          <cell r="F2653">
            <v>19.78</v>
          </cell>
          <cell r="G2653">
            <v>104.79</v>
          </cell>
        </row>
        <row r="2654">
          <cell r="A2654" t="str">
            <v>41.14.670</v>
          </cell>
          <cell r="C2654" t="str">
            <v>Luminária triangular de sobrepor tipo arandela para fluorescente compacta de 15/20/23W</v>
          </cell>
          <cell r="D2654" t="str">
            <v>un</v>
          </cell>
          <cell r="E2654">
            <v>67.19</v>
          </cell>
          <cell r="F2654">
            <v>19.78</v>
          </cell>
          <cell r="G2654">
            <v>86.97</v>
          </cell>
        </row>
        <row r="2655">
          <cell r="A2655" t="str">
            <v>41.14.700</v>
          </cell>
          <cell r="C2655" t="str">
            <v>Luminária retangular de sobrepor ou arandela tipo calha fechada com difusor para 1 lâmpada fluorescente tubular de 28 W/54 W</v>
          </cell>
          <cell r="D2655" t="str">
            <v>un</v>
          </cell>
          <cell r="E2655">
            <v>196.13</v>
          </cell>
          <cell r="F2655">
            <v>19.78</v>
          </cell>
          <cell r="G2655">
            <v>215.91</v>
          </cell>
        </row>
        <row r="2656">
          <cell r="A2656" t="str">
            <v>41.14.730</v>
          </cell>
          <cell r="C2656" t="str">
            <v>Luminária redonda de embutir com refletor em alumínio jateado e difusor em vidro para 2 lâmpadas fluorescentes compactas duplas de 18/26W</v>
          </cell>
          <cell r="D2656" t="str">
            <v>un</v>
          </cell>
          <cell r="E2656">
            <v>41.6</v>
          </cell>
          <cell r="F2656">
            <v>15.82</v>
          </cell>
          <cell r="G2656">
            <v>57.42</v>
          </cell>
        </row>
        <row r="2657">
          <cell r="A2657" t="str">
            <v>41.14.740</v>
          </cell>
          <cell r="C2657" t="str">
            <v>Luminária retangular de embutir assimétrica para 1 lâmpada fluorescente tubular de 14W</v>
          </cell>
          <cell r="D2657" t="str">
            <v>un</v>
          </cell>
          <cell r="E2657">
            <v>90.21</v>
          </cell>
          <cell r="F2657">
            <v>15.82</v>
          </cell>
          <cell r="G2657">
            <v>106.03</v>
          </cell>
        </row>
        <row r="2658">
          <cell r="A2658" t="str">
            <v>41.14.750</v>
          </cell>
          <cell r="C2658" t="str">
            <v>Luminária redonda de sobrepor ou pendente com refletor em alumínio anodizado facho concentrado para 1 lâmpada vapor metálico elipsoidal de 250 ou 400W</v>
          </cell>
          <cell r="D2658" t="str">
            <v>un</v>
          </cell>
          <cell r="E2658">
            <v>230.35</v>
          </cell>
          <cell r="F2658">
            <v>15.82</v>
          </cell>
          <cell r="G2658">
            <v>246.17</v>
          </cell>
        </row>
        <row r="2659">
          <cell r="A2659" t="str">
            <v>41.14.770</v>
          </cell>
          <cell r="C2659" t="str">
            <v>Luminária quadrada de embutir tipo calha fechada, com difusor plano, para 4 lâmpadas fluorescentes tubulares de 14/16/18 W</v>
          </cell>
          <cell r="D2659" t="str">
            <v>un</v>
          </cell>
          <cell r="E2659">
            <v>188.21</v>
          </cell>
          <cell r="F2659">
            <v>15.82</v>
          </cell>
          <cell r="G2659">
            <v>204.03</v>
          </cell>
        </row>
        <row r="2660">
          <cell r="A2660" t="str">
            <v>41.14.780</v>
          </cell>
          <cell r="C2660" t="str">
            <v>Luminária retangular de sobrepor tipo calha fechada, com difusor plano, para 4 lâmpadas fluorescentes tubulares de 14/16/18 W</v>
          </cell>
          <cell r="D2660" t="str">
            <v>un</v>
          </cell>
          <cell r="E2660">
            <v>183.17</v>
          </cell>
          <cell r="F2660">
            <v>15.82</v>
          </cell>
          <cell r="G2660">
            <v>198.99</v>
          </cell>
        </row>
        <row r="2661">
          <cell r="A2661" t="str">
            <v>41.14.790</v>
          </cell>
          <cell r="C2661" t="str">
            <v>Luminária retangular de embutir tipo calha aberta com refletor assimétrico em alumínio de alto brilho para 2 lâmpadas fluorescentes tubulares de 28/54W</v>
          </cell>
          <cell r="D2661" t="str">
            <v>un</v>
          </cell>
          <cell r="E2661">
            <v>127.44</v>
          </cell>
          <cell r="F2661">
            <v>15.82</v>
          </cell>
          <cell r="G2661">
            <v>143.26</v>
          </cell>
        </row>
        <row r="2662">
          <cell r="A2662" t="str">
            <v>41.15</v>
          </cell>
          <cell r="B2662" t="str">
            <v>Aparelho de iluminação interna decorativa</v>
          </cell>
        </row>
        <row r="2663">
          <cell r="A2663" t="str">
            <v>41.15.170</v>
          </cell>
          <cell r="C2663" t="str">
            <v>Luminária redonda de embutir, com foco orientável e acessório antiofuscante, para 1 lâmpada dicroica de 50 W</v>
          </cell>
          <cell r="D2663" t="str">
            <v>un</v>
          </cell>
          <cell r="E2663">
            <v>29.72</v>
          </cell>
          <cell r="F2663">
            <v>11.86</v>
          </cell>
          <cell r="G2663">
            <v>41.58</v>
          </cell>
        </row>
        <row r="2664">
          <cell r="A2664" t="str">
            <v>41.20</v>
          </cell>
          <cell r="B2664" t="str">
            <v>Reparos, conservações e complementos - GRUPO 41</v>
          </cell>
        </row>
        <row r="2665">
          <cell r="A2665" t="str">
            <v>41.20.020</v>
          </cell>
          <cell r="C2665" t="str">
            <v>Recolocação de aparelhos de iluminação ou projetores fixos em teto, piso ou parede</v>
          </cell>
          <cell r="D2665" t="str">
            <v>un</v>
          </cell>
          <cell r="E2665">
            <v>0.3</v>
          </cell>
          <cell r="F2665">
            <v>15.82</v>
          </cell>
          <cell r="G2665">
            <v>16.12</v>
          </cell>
        </row>
        <row r="2666">
          <cell r="A2666" t="str">
            <v>41.20.080</v>
          </cell>
          <cell r="C2666" t="str">
            <v>Plafon plástico e/ou PVC para acabamento de ponto de luz, com soquete E-27 para lâmpada fluorescente compacta</v>
          </cell>
          <cell r="D2666" t="str">
            <v>un</v>
          </cell>
          <cell r="E2666">
            <v>5.44</v>
          </cell>
          <cell r="F2666">
            <v>3.22</v>
          </cell>
          <cell r="G2666">
            <v>8.66</v>
          </cell>
        </row>
        <row r="2667">
          <cell r="A2667" t="str">
            <v>41.20.120</v>
          </cell>
          <cell r="C2667" t="str">
            <v>Recolocação de reator</v>
          </cell>
          <cell r="D2667" t="str">
            <v>un</v>
          </cell>
          <cell r="E2667">
            <v>0</v>
          </cell>
          <cell r="F2667">
            <v>15.82</v>
          </cell>
          <cell r="G2667">
            <v>15.82</v>
          </cell>
        </row>
        <row r="2668">
          <cell r="A2668" t="str">
            <v>41.20.130</v>
          </cell>
          <cell r="C2668" t="str">
            <v>Recolocação de lâmpada</v>
          </cell>
          <cell r="D2668" t="str">
            <v>un</v>
          </cell>
          <cell r="E2668">
            <v>0</v>
          </cell>
          <cell r="F2668">
            <v>3.22</v>
          </cell>
          <cell r="G2668">
            <v>3.22</v>
          </cell>
        </row>
        <row r="2669">
          <cell r="A2669" t="str">
            <v>41.31</v>
          </cell>
          <cell r="B2669" t="str">
            <v>Iluminação Led</v>
          </cell>
        </row>
        <row r="2670">
          <cell r="A2670" t="str">
            <v>41.31.040</v>
          </cell>
          <cell r="C2670" t="str">
            <v>Luminária LED retangular de sobrepor com difusor translúcido, 4000 K, fluxo luminoso de 3690 a 4800 lm, potência de 38 a 41 W</v>
          </cell>
          <cell r="D2670" t="str">
            <v>un</v>
          </cell>
          <cell r="E2670">
            <v>247.02</v>
          </cell>
          <cell r="F2670">
            <v>15.82</v>
          </cell>
          <cell r="G2670">
            <v>262.83999999999997</v>
          </cell>
        </row>
        <row r="2671">
          <cell r="A2671" t="str">
            <v>41.31.070</v>
          </cell>
          <cell r="C2671" t="str">
            <v>Luminária LED quadrada de sobrepor com difusor prismático translúcido, 4000 K, fluxo luminoso de 1363 a 1800 lm, potência de 15 a 24 W</v>
          </cell>
          <cell r="D2671" t="str">
            <v>un</v>
          </cell>
          <cell r="E2671">
            <v>189.94</v>
          </cell>
          <cell r="F2671">
            <v>11.86</v>
          </cell>
          <cell r="G2671">
            <v>201.8</v>
          </cell>
        </row>
        <row r="2672">
          <cell r="A2672" t="str">
            <v>41.31.080</v>
          </cell>
          <cell r="C2672" t="str">
            <v>Luminária LED redonda de embutir com difusor translúcido, 4000 K, fluxo luminoso de 800 a 1060 lm, potência de 9 a 12 W</v>
          </cell>
          <cell r="D2672" t="str">
            <v>un</v>
          </cell>
          <cell r="E2672">
            <v>118.09</v>
          </cell>
          <cell r="F2672">
            <v>15.82</v>
          </cell>
          <cell r="G2672">
            <v>133.91</v>
          </cell>
        </row>
        <row r="2673">
          <cell r="A2673" t="str">
            <v>41.31.087</v>
          </cell>
          <cell r="C2673" t="str">
            <v>Luminária LED redonda de sobrepor com difusor recuado translucido, 4000 K, fluxo luminoso de 1900 a 2000 lm, potência de 17 a 19 W</v>
          </cell>
          <cell r="D2673" t="str">
            <v>un</v>
          </cell>
          <cell r="E2673">
            <v>231.3</v>
          </cell>
          <cell r="F2673">
            <v>11.86</v>
          </cell>
          <cell r="G2673">
            <v>243.16</v>
          </cell>
        </row>
        <row r="2674">
          <cell r="A2674" t="str">
            <v>42</v>
          </cell>
          <cell r="B2674" t="str">
            <v>PARA-RAIOS PARA EDIFICAÇÃO</v>
          </cell>
        </row>
        <row r="2675">
          <cell r="A2675" t="str">
            <v>42.01</v>
          </cell>
          <cell r="B2675" t="str">
            <v>Complementos para para-raios</v>
          </cell>
        </row>
        <row r="2676">
          <cell r="A2676" t="str">
            <v>42.01.020</v>
          </cell>
          <cell r="C2676" t="str">
            <v>Captor tipo Franklin, h= 300 mm, 4 pontos, 1 descida, acabamento cromado</v>
          </cell>
          <cell r="D2676" t="str">
            <v>un</v>
          </cell>
          <cell r="E2676">
            <v>54.66</v>
          </cell>
          <cell r="F2676">
            <v>9.89</v>
          </cell>
          <cell r="G2676">
            <v>64.55</v>
          </cell>
        </row>
        <row r="2677">
          <cell r="A2677" t="str">
            <v>42.01.040</v>
          </cell>
          <cell r="C2677" t="str">
            <v>Captor tipo Franklin, h= 300 mm, 4 pontos, 2 descidas, acabamento cromado</v>
          </cell>
          <cell r="D2677" t="str">
            <v>un</v>
          </cell>
          <cell r="E2677">
            <v>72.12</v>
          </cell>
          <cell r="F2677">
            <v>9.89</v>
          </cell>
          <cell r="G2677">
            <v>82.01</v>
          </cell>
        </row>
        <row r="2678">
          <cell r="A2678" t="str">
            <v>42.01.060</v>
          </cell>
          <cell r="C2678" t="str">
            <v>Luva de redução galvanizada de 2´ x 3/4´</v>
          </cell>
          <cell r="D2678" t="str">
            <v>un</v>
          </cell>
          <cell r="E2678">
            <v>43.21</v>
          </cell>
          <cell r="F2678">
            <v>9.89</v>
          </cell>
          <cell r="G2678">
            <v>53.1</v>
          </cell>
        </row>
        <row r="2679">
          <cell r="A2679" t="str">
            <v>42.01.080</v>
          </cell>
          <cell r="C2679" t="str">
            <v>Niple duplo galvanizado de 2´</v>
          </cell>
          <cell r="D2679" t="str">
            <v>un</v>
          </cell>
          <cell r="E2679">
            <v>31.76</v>
          </cell>
          <cell r="F2679">
            <v>9.89</v>
          </cell>
          <cell r="G2679">
            <v>41.65</v>
          </cell>
        </row>
        <row r="2680">
          <cell r="A2680" t="str">
            <v>42.01.086</v>
          </cell>
          <cell r="C2680" t="str">
            <v>Captor tipo terminal aéreo, h= 300 mm em alumínio</v>
          </cell>
          <cell r="D2680" t="str">
            <v>un</v>
          </cell>
          <cell r="E2680">
            <v>3.18</v>
          </cell>
          <cell r="F2680">
            <v>9.89</v>
          </cell>
          <cell r="G2680">
            <v>13.07</v>
          </cell>
        </row>
        <row r="2681">
          <cell r="A2681" t="str">
            <v>42.01.090</v>
          </cell>
          <cell r="C2681" t="str">
            <v>Captor tipo terminal aéreo, h= 300 mm, diâmetro de 1/4´ em cobre</v>
          </cell>
          <cell r="D2681" t="str">
            <v>un</v>
          </cell>
          <cell r="E2681">
            <v>5.67</v>
          </cell>
          <cell r="F2681">
            <v>9.89</v>
          </cell>
          <cell r="G2681">
            <v>15.56</v>
          </cell>
        </row>
        <row r="2682">
          <cell r="A2682" t="str">
            <v>42.01.096</v>
          </cell>
          <cell r="C2682" t="str">
            <v>Captor tipo terminal aéreo, h= 250 mm, diâmetro de 3/8´ galvanizado a fogo</v>
          </cell>
          <cell r="D2682" t="str">
            <v>un</v>
          </cell>
          <cell r="E2682">
            <v>7.73</v>
          </cell>
          <cell r="F2682">
            <v>9.89</v>
          </cell>
          <cell r="G2682">
            <v>17.62</v>
          </cell>
        </row>
        <row r="2683">
          <cell r="A2683" t="str">
            <v>42.01.098</v>
          </cell>
          <cell r="C2683" t="str">
            <v>Captor tipo terminal aéreo, h= 600 mm, diâmetro de 3/8´ galvanizado a fogo</v>
          </cell>
          <cell r="D2683" t="str">
            <v>un</v>
          </cell>
          <cell r="E2683">
            <v>8.65</v>
          </cell>
          <cell r="F2683">
            <v>9.89</v>
          </cell>
          <cell r="G2683">
            <v>18.54</v>
          </cell>
        </row>
        <row r="2684">
          <cell r="A2684" t="str">
            <v>42.02</v>
          </cell>
          <cell r="B2684" t="str">
            <v>Isolador galvanizado uso geral</v>
          </cell>
        </row>
        <row r="2685">
          <cell r="A2685" t="str">
            <v>42.02.010</v>
          </cell>
          <cell r="C2685" t="str">
            <v>Isolador galvanizado uso geral, simples com rosca mecânica</v>
          </cell>
          <cell r="D2685" t="str">
            <v>un</v>
          </cell>
          <cell r="E2685">
            <v>3.99</v>
          </cell>
          <cell r="F2685">
            <v>9.89</v>
          </cell>
          <cell r="G2685">
            <v>13.88</v>
          </cell>
        </row>
        <row r="2686">
          <cell r="A2686" t="str">
            <v>42.02.020</v>
          </cell>
          <cell r="C2686" t="str">
            <v>Isolador galvanizado uso geral, reforçado para fixação a 90°</v>
          </cell>
          <cell r="D2686" t="str">
            <v>un</v>
          </cell>
          <cell r="E2686">
            <v>10.63</v>
          </cell>
          <cell r="F2686">
            <v>9.89</v>
          </cell>
          <cell r="G2686">
            <v>20.52</v>
          </cell>
        </row>
        <row r="2687">
          <cell r="A2687" t="str">
            <v>42.02.040</v>
          </cell>
          <cell r="C2687" t="str">
            <v>Isolador galvanizado uso geral, simples com chapa de encosto</v>
          </cell>
          <cell r="D2687" t="str">
            <v>un</v>
          </cell>
          <cell r="E2687">
            <v>3.66</v>
          </cell>
          <cell r="F2687">
            <v>9.89</v>
          </cell>
          <cell r="G2687">
            <v>13.55</v>
          </cell>
        </row>
        <row r="2688">
          <cell r="A2688" t="str">
            <v>42.02.060</v>
          </cell>
          <cell r="C2688" t="str">
            <v>Isolador galvanizado uso geral, reforçado com chapa de encosto</v>
          </cell>
          <cell r="D2688" t="str">
            <v>un</v>
          </cell>
          <cell r="E2688">
            <v>5.28</v>
          </cell>
          <cell r="F2688">
            <v>9.89</v>
          </cell>
          <cell r="G2688">
            <v>15.17</v>
          </cell>
        </row>
        <row r="2689">
          <cell r="A2689" t="str">
            <v>42.02.080</v>
          </cell>
          <cell r="C2689" t="str">
            <v>Isolador galvanizado uso geral, simples com calha para telha ondulada</v>
          </cell>
          <cell r="D2689" t="str">
            <v>un</v>
          </cell>
          <cell r="E2689">
            <v>9.6</v>
          </cell>
          <cell r="F2689">
            <v>9.89</v>
          </cell>
          <cell r="G2689">
            <v>19.489999999999998</v>
          </cell>
        </row>
        <row r="2690">
          <cell r="A2690" t="str">
            <v>42.02.100</v>
          </cell>
          <cell r="C2690" t="str">
            <v>Isolador galvanizado uso geral, reforçado com calha para telha ondulada</v>
          </cell>
          <cell r="D2690" t="str">
            <v>un</v>
          </cell>
          <cell r="E2690">
            <v>11.36</v>
          </cell>
          <cell r="F2690">
            <v>9.89</v>
          </cell>
          <cell r="G2690">
            <v>21.25</v>
          </cell>
        </row>
        <row r="2691">
          <cell r="A2691" t="str">
            <v>42.03</v>
          </cell>
          <cell r="B2691" t="str">
            <v>Isolador galvanizado para mastro</v>
          </cell>
        </row>
        <row r="2692">
          <cell r="A2692" t="str">
            <v>42.03.020</v>
          </cell>
          <cell r="C2692" t="str">
            <v>Isolador galvanizado para mastro de diâmetro 2´, simples com 1 descida</v>
          </cell>
          <cell r="D2692" t="str">
            <v>un</v>
          </cell>
          <cell r="E2692">
            <v>7.75</v>
          </cell>
          <cell r="F2692">
            <v>9.89</v>
          </cell>
          <cell r="G2692">
            <v>17.64</v>
          </cell>
        </row>
        <row r="2693">
          <cell r="A2693" t="str">
            <v>42.03.040</v>
          </cell>
          <cell r="C2693" t="str">
            <v>Isolador galvanizado para mastro de diâmetro 2´, simples com 2 descidas</v>
          </cell>
          <cell r="D2693" t="str">
            <v>un</v>
          </cell>
          <cell r="E2693">
            <v>10.83</v>
          </cell>
          <cell r="F2693">
            <v>9.89</v>
          </cell>
          <cell r="G2693">
            <v>20.72</v>
          </cell>
        </row>
        <row r="2694">
          <cell r="A2694" t="str">
            <v>42.03.060</v>
          </cell>
          <cell r="C2694" t="str">
            <v>Isolador galvanizado para mastro de diâmetro 2´, reforçado com 1 descida</v>
          </cell>
          <cell r="D2694" t="str">
            <v>un</v>
          </cell>
          <cell r="E2694">
            <v>9.76</v>
          </cell>
          <cell r="F2694">
            <v>9.89</v>
          </cell>
          <cell r="G2694">
            <v>19.649999999999999</v>
          </cell>
        </row>
        <row r="2695">
          <cell r="A2695" t="str">
            <v>42.03.080</v>
          </cell>
          <cell r="C2695" t="str">
            <v>Isolador galvanizado para mastro de diâmetro 2´, reforçado com 2 descidas</v>
          </cell>
          <cell r="D2695" t="str">
            <v>un</v>
          </cell>
          <cell r="E2695">
            <v>12.73</v>
          </cell>
          <cell r="F2695">
            <v>9.89</v>
          </cell>
          <cell r="G2695">
            <v>22.62</v>
          </cell>
        </row>
        <row r="2696">
          <cell r="A2696" t="str">
            <v>42.04</v>
          </cell>
          <cell r="B2696" t="str">
            <v>Componentes de sustentação para mastro galvanizado</v>
          </cell>
        </row>
        <row r="2697">
          <cell r="A2697" t="str">
            <v>42.04.020</v>
          </cell>
          <cell r="C2697" t="str">
            <v>Braçadeira de contraventagem para mastro de diâmetro 2´</v>
          </cell>
          <cell r="D2697" t="str">
            <v>un</v>
          </cell>
          <cell r="E2697">
            <v>8.23</v>
          </cell>
          <cell r="F2697">
            <v>9.89</v>
          </cell>
          <cell r="G2697">
            <v>18.12</v>
          </cell>
        </row>
        <row r="2698">
          <cell r="A2698" t="str">
            <v>42.04.040</v>
          </cell>
          <cell r="C2698" t="str">
            <v>Apoio para mastro de diâmetro 2´</v>
          </cell>
          <cell r="D2698" t="str">
            <v>un</v>
          </cell>
          <cell r="E2698">
            <v>6.73</v>
          </cell>
          <cell r="F2698">
            <v>9.89</v>
          </cell>
          <cell r="G2698">
            <v>16.62</v>
          </cell>
        </row>
        <row r="2699">
          <cell r="A2699" t="str">
            <v>42.04.060</v>
          </cell>
          <cell r="C2699" t="str">
            <v>Base para mastro de diâmetro 2´</v>
          </cell>
          <cell r="D2699" t="str">
            <v>un</v>
          </cell>
          <cell r="E2699">
            <v>49.8</v>
          </cell>
          <cell r="F2699">
            <v>9.89</v>
          </cell>
          <cell r="G2699">
            <v>59.69</v>
          </cell>
        </row>
        <row r="2700">
          <cell r="A2700" t="str">
            <v>42.04.080</v>
          </cell>
          <cell r="C2700" t="str">
            <v>Contraventagem com cabo para mastro de diâmetro 2´</v>
          </cell>
          <cell r="D2700" t="str">
            <v>un</v>
          </cell>
          <cell r="E2700">
            <v>117.09</v>
          </cell>
          <cell r="F2700">
            <v>11.86</v>
          </cell>
          <cell r="G2700">
            <v>128.94999999999999</v>
          </cell>
        </row>
        <row r="2701">
          <cell r="A2701" t="str">
            <v>42.04.120</v>
          </cell>
          <cell r="C2701" t="str">
            <v>Mastro simples galvanizado de diâmetro 2´</v>
          </cell>
          <cell r="D2701" t="str">
            <v>m</v>
          </cell>
          <cell r="E2701">
            <v>57.8</v>
          </cell>
          <cell r="F2701">
            <v>11.86</v>
          </cell>
          <cell r="G2701">
            <v>69.66</v>
          </cell>
        </row>
        <row r="2702">
          <cell r="A2702" t="str">
            <v>42.04.140</v>
          </cell>
          <cell r="C2702" t="str">
            <v>Suporte porta bandeira simples para mastro de diâmetro 2´</v>
          </cell>
          <cell r="D2702" t="str">
            <v>un</v>
          </cell>
          <cell r="E2702">
            <v>16.420000000000002</v>
          </cell>
          <cell r="F2702">
            <v>9.89</v>
          </cell>
          <cell r="G2702">
            <v>26.31</v>
          </cell>
        </row>
        <row r="2703">
          <cell r="A2703" t="str">
            <v>42.04.160</v>
          </cell>
          <cell r="C2703" t="str">
            <v>Suporte porta bandeira reforçado para mastro de diâmetro 2´</v>
          </cell>
          <cell r="D2703" t="str">
            <v>un</v>
          </cell>
          <cell r="E2703">
            <v>19.21</v>
          </cell>
          <cell r="F2703">
            <v>9.89</v>
          </cell>
          <cell r="G2703">
            <v>29.1</v>
          </cell>
        </row>
        <row r="2704">
          <cell r="A2704" t="str">
            <v>42.05</v>
          </cell>
          <cell r="B2704" t="str">
            <v>Componentes para cabo de descida</v>
          </cell>
        </row>
        <row r="2705">
          <cell r="A2705" t="str">
            <v>42.05.010</v>
          </cell>
          <cell r="C2705" t="str">
            <v>Sinalizador de obstáculo simples, sem célula fotoelétrica</v>
          </cell>
          <cell r="D2705" t="str">
            <v>un</v>
          </cell>
          <cell r="E2705">
            <v>25.88</v>
          </cell>
          <cell r="F2705">
            <v>9.89</v>
          </cell>
          <cell r="G2705">
            <v>35.770000000000003</v>
          </cell>
        </row>
        <row r="2706">
          <cell r="A2706" t="str">
            <v>42.05.020</v>
          </cell>
          <cell r="C2706" t="str">
            <v>Braçadeira para fixação do aparelho sinalizador para mastro de diâmetro 2´</v>
          </cell>
          <cell r="D2706" t="str">
            <v>un</v>
          </cell>
          <cell r="E2706">
            <v>9.9600000000000009</v>
          </cell>
          <cell r="F2706">
            <v>9.89</v>
          </cell>
          <cell r="G2706">
            <v>19.850000000000001</v>
          </cell>
        </row>
        <row r="2707">
          <cell r="A2707" t="str">
            <v>42.05.030</v>
          </cell>
          <cell r="C2707" t="str">
            <v>Sinalizador de obstáculo duplo, sem célula fotoelétrica</v>
          </cell>
          <cell r="D2707" t="str">
            <v>un</v>
          </cell>
          <cell r="E2707">
            <v>60.38</v>
          </cell>
          <cell r="F2707">
            <v>9.89</v>
          </cell>
          <cell r="G2707">
            <v>70.27</v>
          </cell>
        </row>
        <row r="2708">
          <cell r="A2708" t="str">
            <v>42.05.050</v>
          </cell>
          <cell r="C2708" t="str">
            <v>Sinalizador de obstáculo simples, com célula fotoelétrica</v>
          </cell>
          <cell r="D2708" t="str">
            <v>un</v>
          </cell>
          <cell r="E2708">
            <v>44.46</v>
          </cell>
          <cell r="F2708">
            <v>9.89</v>
          </cell>
          <cell r="G2708">
            <v>54.35</v>
          </cell>
        </row>
        <row r="2709">
          <cell r="A2709" t="str">
            <v>42.05.070</v>
          </cell>
          <cell r="C2709" t="str">
            <v>Sinalizador de obstáculo duplo, com célula fotoelétrica</v>
          </cell>
          <cell r="D2709" t="str">
            <v>un</v>
          </cell>
          <cell r="E2709">
            <v>93.56</v>
          </cell>
          <cell r="F2709">
            <v>9.89</v>
          </cell>
          <cell r="G2709">
            <v>103.45</v>
          </cell>
        </row>
        <row r="2710">
          <cell r="A2710" t="str">
            <v>42.05.100</v>
          </cell>
          <cell r="C2710" t="str">
            <v>Caixa de inspeção suspensa</v>
          </cell>
          <cell r="D2710" t="str">
            <v>un</v>
          </cell>
          <cell r="E2710">
            <v>12.69</v>
          </cell>
          <cell r="F2710">
            <v>39.549999999999997</v>
          </cell>
          <cell r="G2710">
            <v>52.24</v>
          </cell>
        </row>
        <row r="2711">
          <cell r="A2711" t="str">
            <v>42.05.110</v>
          </cell>
          <cell r="C2711" t="str">
            <v>Conector cabo/haste de 3/4´</v>
          </cell>
          <cell r="D2711" t="str">
            <v>un</v>
          </cell>
          <cell r="E2711">
            <v>14.04</v>
          </cell>
          <cell r="F2711">
            <v>3.96</v>
          </cell>
          <cell r="G2711">
            <v>18</v>
          </cell>
        </row>
        <row r="2712">
          <cell r="A2712" t="str">
            <v>42.05.120</v>
          </cell>
          <cell r="C2712" t="str">
            <v>Conector de emenda em latão para cabo de até 50 mm² com 4 parafusos</v>
          </cell>
          <cell r="D2712" t="str">
            <v>un</v>
          </cell>
          <cell r="E2712">
            <v>16.91</v>
          </cell>
          <cell r="F2712">
            <v>3.96</v>
          </cell>
          <cell r="G2712">
            <v>20.87</v>
          </cell>
        </row>
        <row r="2713">
          <cell r="A2713" t="str">
            <v>42.05.140</v>
          </cell>
          <cell r="C2713" t="str">
            <v>Conector olhal cabo/haste de 3/4´</v>
          </cell>
          <cell r="D2713" t="str">
            <v>un</v>
          </cell>
          <cell r="E2713">
            <v>8.7100000000000009</v>
          </cell>
          <cell r="F2713">
            <v>3.96</v>
          </cell>
          <cell r="G2713">
            <v>12.67</v>
          </cell>
        </row>
        <row r="2714">
          <cell r="A2714" t="str">
            <v>42.05.160</v>
          </cell>
          <cell r="C2714" t="str">
            <v>Conector olhal cabo/haste de 5/8´</v>
          </cell>
          <cell r="D2714" t="str">
            <v>un</v>
          </cell>
          <cell r="E2714">
            <v>3.76</v>
          </cell>
          <cell r="F2714">
            <v>3.96</v>
          </cell>
          <cell r="G2714">
            <v>7.72</v>
          </cell>
        </row>
        <row r="2715">
          <cell r="A2715" t="str">
            <v>42.05.170</v>
          </cell>
          <cell r="C2715" t="str">
            <v>Vergalhão liso de aço galvanizado, diâmetro de 3/8´</v>
          </cell>
          <cell r="D2715" t="str">
            <v>m</v>
          </cell>
          <cell r="E2715">
            <v>8.1300000000000008</v>
          </cell>
          <cell r="F2715">
            <v>15.82</v>
          </cell>
          <cell r="G2715">
            <v>23.95</v>
          </cell>
        </row>
        <row r="2716">
          <cell r="A2716" t="str">
            <v>42.05.180</v>
          </cell>
          <cell r="C2716" t="str">
            <v>Esticador em latão para cabo de cobre</v>
          </cell>
          <cell r="D2716" t="str">
            <v>un</v>
          </cell>
          <cell r="E2716">
            <v>14.13</v>
          </cell>
          <cell r="F2716">
            <v>9.89</v>
          </cell>
          <cell r="G2716">
            <v>24.02</v>
          </cell>
        </row>
        <row r="2717">
          <cell r="A2717" t="str">
            <v>42.05.190</v>
          </cell>
          <cell r="C2717" t="str">
            <v>Haste de aterramento de 3/4'' x 3 m</v>
          </cell>
          <cell r="D2717" t="str">
            <v>un</v>
          </cell>
          <cell r="E2717">
            <v>129.38999999999999</v>
          </cell>
          <cell r="F2717">
            <v>19.78</v>
          </cell>
          <cell r="G2717">
            <v>149.16999999999999</v>
          </cell>
        </row>
        <row r="2718">
          <cell r="A2718" t="str">
            <v>42.05.200</v>
          </cell>
          <cell r="C2718" t="str">
            <v>Haste de aterramento de 5/8'' x 2,4 m</v>
          </cell>
          <cell r="D2718" t="str">
            <v>un</v>
          </cell>
          <cell r="E2718">
            <v>75.260000000000005</v>
          </cell>
          <cell r="F2718">
            <v>19.78</v>
          </cell>
          <cell r="G2718">
            <v>95.04</v>
          </cell>
        </row>
        <row r="2719">
          <cell r="A2719" t="str">
            <v>42.05.210</v>
          </cell>
          <cell r="C2719" t="str">
            <v>Haste de aterramento de 5/8'' x 3 m</v>
          </cell>
          <cell r="D2719" t="str">
            <v>un</v>
          </cell>
          <cell r="E2719">
            <v>99.63</v>
          </cell>
          <cell r="F2719">
            <v>19.78</v>
          </cell>
          <cell r="G2719">
            <v>119.41</v>
          </cell>
        </row>
        <row r="2720">
          <cell r="A2720" t="str">
            <v>42.05.220</v>
          </cell>
          <cell r="C2720" t="str">
            <v>Mastro para sinalizador de obstáculo, de 1,5 m x 3/4''</v>
          </cell>
          <cell r="D2720" t="str">
            <v>un</v>
          </cell>
          <cell r="E2720">
            <v>32.9</v>
          </cell>
          <cell r="F2720">
            <v>9.89</v>
          </cell>
          <cell r="G2720">
            <v>42.79</v>
          </cell>
        </row>
        <row r="2721">
          <cell r="A2721" t="str">
            <v>42.05.230</v>
          </cell>
          <cell r="C2721" t="str">
            <v>Clips de fixação para vergalhão em aço galvanizado de 3/8´</v>
          </cell>
          <cell r="D2721" t="str">
            <v>un</v>
          </cell>
          <cell r="E2721">
            <v>2.36</v>
          </cell>
          <cell r="F2721">
            <v>7.92</v>
          </cell>
          <cell r="G2721">
            <v>10.28</v>
          </cell>
        </row>
        <row r="2722">
          <cell r="A2722" t="str">
            <v>42.05.240</v>
          </cell>
          <cell r="C2722" t="str">
            <v>Suporte para tubo de proteção com chapa de encosto, diâmetro 2´</v>
          </cell>
          <cell r="D2722" t="str">
            <v>un</v>
          </cell>
          <cell r="E2722">
            <v>6.93</v>
          </cell>
          <cell r="F2722">
            <v>9.89</v>
          </cell>
          <cell r="G2722">
            <v>16.82</v>
          </cell>
        </row>
        <row r="2723">
          <cell r="A2723" t="str">
            <v>42.05.250</v>
          </cell>
          <cell r="C2723" t="str">
            <v>Barra condutora chata em alumínio de 3/4´ x 1/4´, inclusive acessórios de fixação</v>
          </cell>
          <cell r="D2723" t="str">
            <v>m</v>
          </cell>
          <cell r="E2723">
            <v>11.29</v>
          </cell>
          <cell r="F2723">
            <v>19.78</v>
          </cell>
          <cell r="G2723">
            <v>31.07</v>
          </cell>
        </row>
        <row r="2724">
          <cell r="A2724" t="str">
            <v>42.05.260</v>
          </cell>
          <cell r="C2724" t="str">
            <v>Suporte para tubo de proteção com grapa para chumbar, diâmetro 2´</v>
          </cell>
          <cell r="D2724" t="str">
            <v>un</v>
          </cell>
          <cell r="E2724">
            <v>7.94</v>
          </cell>
          <cell r="F2724">
            <v>9.89</v>
          </cell>
          <cell r="G2724">
            <v>17.829999999999998</v>
          </cell>
        </row>
        <row r="2725">
          <cell r="A2725" t="str">
            <v>42.05.270</v>
          </cell>
          <cell r="C2725" t="str">
            <v>Conector em latão estanhado para cabos de 16 a 50 mm² e vergalhões até 3/8"</v>
          </cell>
          <cell r="D2725" t="str">
            <v>un</v>
          </cell>
          <cell r="E2725">
            <v>27.24</v>
          </cell>
          <cell r="F2725">
            <v>7.92</v>
          </cell>
          <cell r="G2725">
            <v>35.159999999999997</v>
          </cell>
        </row>
        <row r="2726">
          <cell r="A2726" t="str">
            <v>42.05.290</v>
          </cell>
          <cell r="C2726" t="str">
            <v>Suporte para fixação de terminal aéreo e/ou de cabo de cobre nu, com base plana</v>
          </cell>
          <cell r="D2726" t="str">
            <v>un</v>
          </cell>
          <cell r="E2726">
            <v>3.72</v>
          </cell>
          <cell r="F2726">
            <v>9.89</v>
          </cell>
          <cell r="G2726">
            <v>13.61</v>
          </cell>
        </row>
        <row r="2727">
          <cell r="A2727" t="str">
            <v>42.05.300</v>
          </cell>
          <cell r="C2727" t="str">
            <v>Tampa para caixa de inspeção cilíndrica, aço galvanizado</v>
          </cell>
          <cell r="D2727" t="str">
            <v>un</v>
          </cell>
          <cell r="E2727">
            <v>28.64</v>
          </cell>
          <cell r="F2727">
            <v>1.97</v>
          </cell>
          <cell r="G2727">
            <v>30.61</v>
          </cell>
        </row>
        <row r="2728">
          <cell r="A2728" t="str">
            <v>42.05.310</v>
          </cell>
          <cell r="C2728" t="str">
            <v>Caixa de inspeção do terra cilíndrica em PVC rígido, diâmetro de 300 mm - h= 250 mm</v>
          </cell>
          <cell r="D2728" t="str">
            <v>un</v>
          </cell>
          <cell r="E2728">
            <v>13.95</v>
          </cell>
          <cell r="F2728">
            <v>9.89</v>
          </cell>
          <cell r="G2728">
            <v>23.84</v>
          </cell>
        </row>
        <row r="2729">
          <cell r="A2729" t="str">
            <v>42.05.320</v>
          </cell>
          <cell r="C2729" t="str">
            <v>Caixa de inspeção do terra cilíndrica em PVC rígido, diâmetro de 300 mm - h= 400 mm</v>
          </cell>
          <cell r="D2729" t="str">
            <v>un</v>
          </cell>
          <cell r="E2729">
            <v>22.7</v>
          </cell>
          <cell r="F2729">
            <v>9.89</v>
          </cell>
          <cell r="G2729">
            <v>32.590000000000003</v>
          </cell>
        </row>
        <row r="2730">
          <cell r="A2730" t="str">
            <v>42.05.330</v>
          </cell>
          <cell r="C2730" t="str">
            <v>Caixa de inspeção do terra cilíndrica em PVC rígido, diâmetro de 300 mm - h= 600 mm</v>
          </cell>
          <cell r="D2730" t="str">
            <v>un</v>
          </cell>
          <cell r="E2730">
            <v>31.45</v>
          </cell>
          <cell r="F2730">
            <v>9.89</v>
          </cell>
          <cell r="G2730">
            <v>41.34</v>
          </cell>
        </row>
        <row r="2731">
          <cell r="A2731" t="str">
            <v>42.05.340</v>
          </cell>
          <cell r="C2731" t="str">
            <v>Barra condutora chata em cobre de 3/4´ x 3/16´, inclusive acessórios de fixação</v>
          </cell>
          <cell r="D2731" t="str">
            <v>m</v>
          </cell>
          <cell r="E2731">
            <v>86.43</v>
          </cell>
          <cell r="F2731">
            <v>19.78</v>
          </cell>
          <cell r="G2731">
            <v>106.21</v>
          </cell>
        </row>
        <row r="2732">
          <cell r="A2732" t="str">
            <v>42.05.370</v>
          </cell>
          <cell r="C2732" t="str">
            <v>Caixa de equalização, de embutir, em aço com barramento, de 400 x 400 mm e tampa</v>
          </cell>
          <cell r="D2732" t="str">
            <v>un</v>
          </cell>
          <cell r="E2732">
            <v>376.1</v>
          </cell>
          <cell r="F2732">
            <v>39.549999999999997</v>
          </cell>
          <cell r="G2732">
            <v>415.65</v>
          </cell>
        </row>
        <row r="2733">
          <cell r="A2733" t="str">
            <v>42.05.380</v>
          </cell>
          <cell r="C2733" t="str">
            <v>Caixa de equalização, de embutir, em aço com barramento, de 200 x 200 mm e tampa</v>
          </cell>
          <cell r="D2733" t="str">
            <v>un</v>
          </cell>
          <cell r="E2733">
            <v>244.9</v>
          </cell>
          <cell r="F2733">
            <v>39.549999999999997</v>
          </cell>
          <cell r="G2733">
            <v>284.45</v>
          </cell>
        </row>
        <row r="2734">
          <cell r="A2734" t="str">
            <v>42.05.390</v>
          </cell>
          <cell r="C2734" t="str">
            <v>Presilha em latão para cabos de 16 até 50 mm²</v>
          </cell>
          <cell r="D2734" t="str">
            <v>un</v>
          </cell>
          <cell r="E2734">
            <v>1.1399999999999999</v>
          </cell>
          <cell r="F2734">
            <v>1.61</v>
          </cell>
          <cell r="G2734">
            <v>2.75</v>
          </cell>
        </row>
        <row r="2735">
          <cell r="A2735" t="str">
            <v>42.05.410</v>
          </cell>
          <cell r="C2735" t="str">
            <v>Suporte para fixação de terminal aéreo e/ou de cabo de cobre nu, com base ondulada</v>
          </cell>
          <cell r="D2735" t="str">
            <v>un</v>
          </cell>
          <cell r="E2735">
            <v>3.52</v>
          </cell>
          <cell r="F2735">
            <v>9.89</v>
          </cell>
          <cell r="G2735">
            <v>13.41</v>
          </cell>
        </row>
        <row r="2736">
          <cell r="A2736" t="str">
            <v>42.05.440</v>
          </cell>
          <cell r="C2736" t="str">
            <v>Barra condutora chata em alumínio de 7/8´ x 1/8´, inclusive acessórios de fixação</v>
          </cell>
          <cell r="D2736" t="str">
            <v>m</v>
          </cell>
          <cell r="E2736">
            <v>4.9000000000000004</v>
          </cell>
          <cell r="F2736">
            <v>19.78</v>
          </cell>
          <cell r="G2736">
            <v>24.68</v>
          </cell>
        </row>
        <row r="2737">
          <cell r="A2737" t="str">
            <v>42.05.450</v>
          </cell>
          <cell r="C2737" t="str">
            <v>Conector com rabicho e porca em latão para cabo de 16 a 35 mm²</v>
          </cell>
          <cell r="D2737" t="str">
            <v>un</v>
          </cell>
          <cell r="E2737">
            <v>9.93</v>
          </cell>
          <cell r="F2737">
            <v>3.96</v>
          </cell>
          <cell r="G2737">
            <v>13.89</v>
          </cell>
        </row>
        <row r="2738">
          <cell r="A2738" t="str">
            <v>42.05.510</v>
          </cell>
          <cell r="C2738" t="str">
            <v>Suporte para fixação de fita de alumínio 7/8" x 1/8" e/ou cabo de cobre nu, com base ondulada</v>
          </cell>
          <cell r="D2738" t="str">
            <v>un</v>
          </cell>
          <cell r="E2738">
            <v>3.6</v>
          </cell>
          <cell r="F2738">
            <v>9.89</v>
          </cell>
          <cell r="G2738">
            <v>13.49</v>
          </cell>
        </row>
        <row r="2739">
          <cell r="A2739" t="str">
            <v>42.05.520</v>
          </cell>
          <cell r="C2739" t="str">
            <v>Suporte para fixação de fita de alumínio 7/8" x 1/8", com base plana</v>
          </cell>
          <cell r="D2739" t="str">
            <v>un</v>
          </cell>
          <cell r="E2739">
            <v>2.91</v>
          </cell>
          <cell r="F2739">
            <v>9.89</v>
          </cell>
          <cell r="G2739">
            <v>12.8</v>
          </cell>
        </row>
        <row r="2740">
          <cell r="A2740" t="str">
            <v>42.05.542</v>
          </cell>
          <cell r="C2740" t="str">
            <v>Tela equipotencial em aço inoxidável, largura de 200 mm, espessura de 1,4 mm</v>
          </cell>
          <cell r="D2740" t="str">
            <v>m</v>
          </cell>
          <cell r="E2740">
            <v>42.35</v>
          </cell>
          <cell r="F2740">
            <v>9.89</v>
          </cell>
          <cell r="G2740">
            <v>52.24</v>
          </cell>
        </row>
        <row r="2741">
          <cell r="A2741" t="str">
            <v>42.05.550</v>
          </cell>
          <cell r="C2741" t="str">
            <v>Cordoalha flexível "Jumpers" de 25 x 235 mm, com 4 furos de 11 mm</v>
          </cell>
          <cell r="D2741" t="str">
            <v>un</v>
          </cell>
          <cell r="E2741">
            <v>36.24</v>
          </cell>
          <cell r="F2741">
            <v>9.89</v>
          </cell>
          <cell r="G2741">
            <v>46.13</v>
          </cell>
        </row>
        <row r="2742">
          <cell r="A2742" t="str">
            <v>42.05.560</v>
          </cell>
          <cell r="C2742" t="str">
            <v>Cordoalha flexível "Jumpers" de 25 x 300 mm, com 4 furos de 11 mm</v>
          </cell>
          <cell r="D2742" t="str">
            <v>un</v>
          </cell>
          <cell r="E2742">
            <v>41.97</v>
          </cell>
          <cell r="F2742">
            <v>9.89</v>
          </cell>
          <cell r="G2742">
            <v>51.86</v>
          </cell>
        </row>
        <row r="2743">
          <cell r="A2743" t="str">
            <v>42.05.570</v>
          </cell>
          <cell r="C2743" t="str">
            <v>Terminal estanhado com 1 furo e 1 compressão - 16 mm²</v>
          </cell>
          <cell r="D2743" t="str">
            <v>un</v>
          </cell>
          <cell r="E2743">
            <v>3.72</v>
          </cell>
          <cell r="F2743">
            <v>9.89</v>
          </cell>
          <cell r="G2743">
            <v>13.61</v>
          </cell>
        </row>
        <row r="2744">
          <cell r="A2744" t="str">
            <v>42.05.580</v>
          </cell>
          <cell r="C2744" t="str">
            <v>Terminal estanhado com 1 furo e 1 compressão - 35 mm²</v>
          </cell>
          <cell r="D2744" t="str">
            <v>un</v>
          </cell>
          <cell r="E2744">
            <v>5.4</v>
          </cell>
          <cell r="F2744">
            <v>9.89</v>
          </cell>
          <cell r="G2744">
            <v>15.29</v>
          </cell>
        </row>
        <row r="2745">
          <cell r="A2745" t="str">
            <v>42.05.590</v>
          </cell>
          <cell r="C2745" t="str">
            <v>Terminal estanhado com 1 furo e 1 compressão - 50 mm²</v>
          </cell>
          <cell r="D2745" t="str">
            <v>un</v>
          </cell>
          <cell r="E2745">
            <v>7.43</v>
          </cell>
          <cell r="F2745">
            <v>9.89</v>
          </cell>
          <cell r="G2745">
            <v>17.32</v>
          </cell>
        </row>
        <row r="2746">
          <cell r="A2746" t="str">
            <v>42.05.620</v>
          </cell>
          <cell r="C2746" t="str">
            <v>Terminal estanhado com 2 furos e 1 compressão - 50 mm²</v>
          </cell>
          <cell r="D2746" t="str">
            <v>un</v>
          </cell>
          <cell r="E2746">
            <v>15.06</v>
          </cell>
          <cell r="F2746">
            <v>9.89</v>
          </cell>
          <cell r="G2746">
            <v>24.95</v>
          </cell>
        </row>
        <row r="2747">
          <cell r="A2747" t="str">
            <v>42.05.630</v>
          </cell>
          <cell r="C2747" t="str">
            <v>Conector tipo ´X´ para aterramento de telas, acabamento estanhado, para cabo de 16 - 50 mm²</v>
          </cell>
          <cell r="D2747" t="str">
            <v>un</v>
          </cell>
          <cell r="E2747">
            <v>56.14</v>
          </cell>
          <cell r="F2747">
            <v>9.89</v>
          </cell>
          <cell r="G2747">
            <v>66.03</v>
          </cell>
        </row>
        <row r="2748">
          <cell r="A2748" t="str">
            <v>42.05.650</v>
          </cell>
          <cell r="C2748" t="str">
            <v>Malha fechada pré-fabricada em fio de cobre de 16mm e mesch 30 x 30cm para aterramento</v>
          </cell>
          <cell r="D2748" t="str">
            <v>m²</v>
          </cell>
          <cell r="E2748">
            <v>135.94999999999999</v>
          </cell>
          <cell r="F2748">
            <v>4.0199999999999996</v>
          </cell>
          <cell r="G2748">
            <v>139.97</v>
          </cell>
        </row>
        <row r="2749">
          <cell r="A2749" t="str">
            <v>42.20</v>
          </cell>
          <cell r="B2749" t="str">
            <v>Reparos, conservações e complementos - GRUPO 42</v>
          </cell>
        </row>
        <row r="2750">
          <cell r="A2750" t="str">
            <v>42.20.080</v>
          </cell>
          <cell r="C2750" t="str">
            <v>Solda exotérmica conexão cabo-cabo horizontal em X, bitola do cabo de 16-16mm² a 35-35mm²</v>
          </cell>
          <cell r="D2750" t="str">
            <v>un</v>
          </cell>
          <cell r="E2750">
            <v>5.77</v>
          </cell>
          <cell r="F2750">
            <v>19.78</v>
          </cell>
          <cell r="G2750">
            <v>25.55</v>
          </cell>
        </row>
        <row r="2751">
          <cell r="A2751" t="str">
            <v>42.20.090</v>
          </cell>
          <cell r="C2751" t="str">
            <v>Solda exotérmica conexão cabo-cabo horizontal em X, bitola do cabo de 50-25mm² a 95-50mm²</v>
          </cell>
          <cell r="D2751" t="str">
            <v>un</v>
          </cell>
          <cell r="E2751">
            <v>10.97</v>
          </cell>
          <cell r="F2751">
            <v>19.78</v>
          </cell>
          <cell r="G2751">
            <v>30.75</v>
          </cell>
        </row>
        <row r="2752">
          <cell r="A2752" t="str">
            <v>42.20.120</v>
          </cell>
          <cell r="C2752" t="str">
            <v>Solda exotérmica conexão cabo-cabo horizontal em X sobreposto, bitola do cabo de 35-35mm² a 50-35mm²</v>
          </cell>
          <cell r="D2752" t="str">
            <v>un</v>
          </cell>
          <cell r="E2752">
            <v>10.97</v>
          </cell>
          <cell r="F2752">
            <v>19.78</v>
          </cell>
          <cell r="G2752">
            <v>30.75</v>
          </cell>
        </row>
        <row r="2753">
          <cell r="A2753" t="str">
            <v>42.20.130</v>
          </cell>
          <cell r="C2753" t="str">
            <v>Solda exotérmica conexão cabo-cabo horizontal em X sobreposto, bitola do cabo de 50-50mm² a 95-50mm²</v>
          </cell>
          <cell r="D2753" t="str">
            <v>un</v>
          </cell>
          <cell r="E2753">
            <v>18.97</v>
          </cell>
          <cell r="F2753">
            <v>19.78</v>
          </cell>
          <cell r="G2753">
            <v>38.75</v>
          </cell>
        </row>
        <row r="2754">
          <cell r="A2754" t="str">
            <v>42.20.150</v>
          </cell>
          <cell r="C2754" t="str">
            <v>Solda exotérmica conexão cabo-cabo horizontal em T, bitola do cabo de 16-16mm² a 50-35mm², 70-35mm² e 95-35mm²</v>
          </cell>
          <cell r="D2754" t="str">
            <v>un</v>
          </cell>
          <cell r="E2754">
            <v>5.77</v>
          </cell>
          <cell r="F2754">
            <v>19.78</v>
          </cell>
          <cell r="G2754">
            <v>25.55</v>
          </cell>
        </row>
        <row r="2755">
          <cell r="A2755" t="str">
            <v>42.20.160</v>
          </cell>
          <cell r="C2755" t="str">
            <v>Solda exotérmica conexão cabo-cabo horizontal em T, bitola do cabo de 50-50mm² a 95-50mm²</v>
          </cell>
          <cell r="D2755" t="str">
            <v>un</v>
          </cell>
          <cell r="E2755">
            <v>11.09</v>
          </cell>
          <cell r="F2755">
            <v>19.78</v>
          </cell>
          <cell r="G2755">
            <v>30.87</v>
          </cell>
        </row>
        <row r="2756">
          <cell r="A2756" t="str">
            <v>42.20.170</v>
          </cell>
          <cell r="C2756" t="str">
            <v>Solda exotérmica conexão cabo-cabo horizontal reto, bitola do cabo de 16mm² a 70mm²</v>
          </cell>
          <cell r="D2756" t="str">
            <v>un</v>
          </cell>
          <cell r="E2756">
            <v>5.63</v>
          </cell>
          <cell r="F2756">
            <v>19.78</v>
          </cell>
          <cell r="G2756">
            <v>25.41</v>
          </cell>
        </row>
        <row r="2757">
          <cell r="A2757" t="str">
            <v>42.20.190</v>
          </cell>
          <cell r="C2757" t="str">
            <v>Solda exotérmica conexão cabo-haste em X sobreposto, bitola do cabo de 35mm² a 50mm² para haste de 5/8" e 3/4"</v>
          </cell>
          <cell r="D2757" t="str">
            <v>un</v>
          </cell>
          <cell r="E2757">
            <v>19.52</v>
          </cell>
          <cell r="F2757">
            <v>19.78</v>
          </cell>
          <cell r="G2757">
            <v>39.299999999999997</v>
          </cell>
        </row>
        <row r="2758">
          <cell r="A2758" t="str">
            <v>42.20.210</v>
          </cell>
          <cell r="C2758" t="str">
            <v>Solda exotérmica conexão cabo-haste em T, bitola do cabo de 35mm² para haste de 5/8" e 3/4"</v>
          </cell>
          <cell r="D2758" t="str">
            <v>un</v>
          </cell>
          <cell r="E2758">
            <v>11.41</v>
          </cell>
          <cell r="F2758">
            <v>19.78</v>
          </cell>
          <cell r="G2758">
            <v>31.19</v>
          </cell>
        </row>
        <row r="2759">
          <cell r="A2759" t="str">
            <v>42.20.220</v>
          </cell>
          <cell r="C2759" t="str">
            <v>Solda exotérmica conexão cabo-haste em T, bitola do cabo de 50mm² a 95mm² para haste de 5/8" e 3/4"</v>
          </cell>
          <cell r="D2759" t="str">
            <v>un</v>
          </cell>
          <cell r="E2759">
            <v>19.32</v>
          </cell>
          <cell r="F2759">
            <v>19.78</v>
          </cell>
          <cell r="G2759">
            <v>39.1</v>
          </cell>
        </row>
        <row r="2760">
          <cell r="A2760" t="str">
            <v>42.20.230</v>
          </cell>
          <cell r="C2760" t="str">
            <v>Solda exotérmica conexão cabo-haste na lateral, bitola do cabo de 25mm² a 70mm² para haste de 5/8" e 3/4"</v>
          </cell>
          <cell r="D2760" t="str">
            <v>un</v>
          </cell>
          <cell r="E2760">
            <v>11.65</v>
          </cell>
          <cell r="F2760">
            <v>19.78</v>
          </cell>
          <cell r="G2760">
            <v>31.43</v>
          </cell>
        </row>
        <row r="2761">
          <cell r="A2761" t="str">
            <v>42.20.240</v>
          </cell>
          <cell r="C2761" t="str">
            <v>Solda exotérmica conexão cabo-haste no topo, bitola do cabo de 25mm² a 35mm² para haste de 5/8"</v>
          </cell>
          <cell r="D2761" t="str">
            <v>un</v>
          </cell>
          <cell r="E2761">
            <v>10.82</v>
          </cell>
          <cell r="F2761">
            <v>19.78</v>
          </cell>
          <cell r="G2761">
            <v>30.6</v>
          </cell>
        </row>
        <row r="2762">
          <cell r="A2762" t="str">
            <v>42.20.250</v>
          </cell>
          <cell r="C2762" t="str">
            <v>Solda exotérmica conexão cabo-haste no topo, bitola do cabo de 50mm² a 95mm² para haste de 5/8" e 3/4"</v>
          </cell>
          <cell r="D2762" t="str">
            <v>un</v>
          </cell>
          <cell r="E2762">
            <v>11</v>
          </cell>
          <cell r="F2762">
            <v>19.78</v>
          </cell>
          <cell r="G2762">
            <v>30.78</v>
          </cell>
        </row>
        <row r="2763">
          <cell r="A2763" t="str">
            <v>42.20.260</v>
          </cell>
          <cell r="C2763" t="str">
            <v>Solda exotérmica conexão cabo-ferro de construção com cabo paralelo, bitola do cabo de 35mm² para haste de 5/8" e 3/4"</v>
          </cell>
          <cell r="D2763" t="str">
            <v>un</v>
          </cell>
          <cell r="E2763">
            <v>5.84</v>
          </cell>
          <cell r="F2763">
            <v>19.78</v>
          </cell>
          <cell r="G2763">
            <v>25.62</v>
          </cell>
        </row>
        <row r="2764">
          <cell r="A2764" t="str">
            <v>42.20.270</v>
          </cell>
          <cell r="C2764" t="str">
            <v>Solda exotérmica conexão cabo-ferro de construção com cabo paralelo, bitola do cabo de 50mm² a 70mm² para haste de 5/8" e 3/4"</v>
          </cell>
          <cell r="D2764" t="str">
            <v>un</v>
          </cell>
          <cell r="E2764">
            <v>11.96</v>
          </cell>
          <cell r="F2764">
            <v>19.78</v>
          </cell>
          <cell r="G2764">
            <v>31.74</v>
          </cell>
        </row>
        <row r="2765">
          <cell r="A2765" t="str">
            <v>42.20.280</v>
          </cell>
          <cell r="C2765" t="str">
            <v>Solda exotérmica conexão cabo-ferro de construção com cabo em X sobreposto, bitola do cabo de 35mm² a 70mm² para haste de 5/8"</v>
          </cell>
          <cell r="D2765" t="str">
            <v>un</v>
          </cell>
          <cell r="E2765">
            <v>11.3</v>
          </cell>
          <cell r="F2765">
            <v>19.78</v>
          </cell>
          <cell r="G2765">
            <v>31.08</v>
          </cell>
        </row>
        <row r="2766">
          <cell r="A2766" t="str">
            <v>42.20.290</v>
          </cell>
          <cell r="C2766" t="str">
            <v>Solda exotérmica conexão cabo-ferro de construção com cabo em X sobreposto, bitola do cabo de 35mm² a 70mm² para haste de 3/8"</v>
          </cell>
          <cell r="D2766" t="str">
            <v>un</v>
          </cell>
          <cell r="E2766">
            <v>11.3</v>
          </cell>
          <cell r="F2766">
            <v>19.78</v>
          </cell>
          <cell r="G2766">
            <v>31.08</v>
          </cell>
        </row>
        <row r="2767">
          <cell r="A2767" t="str">
            <v>42.20.300</v>
          </cell>
          <cell r="C2767" t="str">
            <v>Solda exotérmica conexão cabo-terminal com duas fixações, bitola do cabo de 25mm² a 50mm² para terminal 3x25</v>
          </cell>
          <cell r="D2767" t="str">
            <v>un</v>
          </cell>
          <cell r="E2767">
            <v>5.64</v>
          </cell>
          <cell r="F2767">
            <v>19.78</v>
          </cell>
          <cell r="G2767">
            <v>25.42</v>
          </cell>
        </row>
        <row r="2768">
          <cell r="A2768" t="str">
            <v>42.20.310</v>
          </cell>
          <cell r="C2768" t="str">
            <v>Solda exotérmica conexão cabo-superfície de aço, bitola do cabo de 16mm² a 35mm²</v>
          </cell>
          <cell r="D2768" t="str">
            <v>un</v>
          </cell>
          <cell r="E2768">
            <v>5.9</v>
          </cell>
          <cell r="F2768">
            <v>19.78</v>
          </cell>
          <cell r="G2768">
            <v>25.68</v>
          </cell>
        </row>
        <row r="2769">
          <cell r="A2769" t="str">
            <v>42.20.320</v>
          </cell>
          <cell r="C2769" t="str">
            <v>Solda exotérmica conexão cabo-superfície de aço, bitola do cabo de 50mm² a 95mm²</v>
          </cell>
          <cell r="D2769" t="str">
            <v>un</v>
          </cell>
          <cell r="E2769">
            <v>11.23</v>
          </cell>
          <cell r="F2769">
            <v>19.78</v>
          </cell>
          <cell r="G2769">
            <v>31.01</v>
          </cell>
        </row>
        <row r="2770">
          <cell r="A2770" t="str">
            <v>43</v>
          </cell>
          <cell r="B2770" t="str">
            <v>APARELHOS ELÉTRICOS, HIDRÁULICOS E A GÁS.</v>
          </cell>
        </row>
        <row r="2771">
          <cell r="A2771" t="str">
            <v>43.01</v>
          </cell>
          <cell r="B2771" t="str">
            <v>Bebedouros</v>
          </cell>
        </row>
        <row r="2772">
          <cell r="A2772" t="str">
            <v>43.01.012</v>
          </cell>
          <cell r="C2772" t="str">
            <v>Purificador de pressão elétrico em chapa eletrozincado pré-pintada e tampo em aço inoxidável, tipo coluna, capacidade de refrigeração de 2 l/h - simples</v>
          </cell>
          <cell r="D2772" t="str">
            <v>un</v>
          </cell>
          <cell r="E2772">
            <v>1031.19</v>
          </cell>
          <cell r="F2772">
            <v>55.64</v>
          </cell>
          <cell r="G2772">
            <v>1086.83</v>
          </cell>
        </row>
        <row r="2773">
          <cell r="A2773" t="str">
            <v>43.01.032</v>
          </cell>
          <cell r="C2773" t="str">
            <v>Purificador de pressão elétrico em chapa eletrozincado pré-pintada e tampo em aço inoxidável, tipo coluna, capacidade de refrigeração de 2 l/h - conjugado</v>
          </cell>
          <cell r="D2773" t="str">
            <v>un</v>
          </cell>
          <cell r="E2773">
            <v>1229.6199999999999</v>
          </cell>
          <cell r="F2773">
            <v>55.64</v>
          </cell>
          <cell r="G2773">
            <v>1285.26</v>
          </cell>
        </row>
        <row r="2774">
          <cell r="A2774" t="str">
            <v>43.02</v>
          </cell>
          <cell r="B2774" t="str">
            <v>Chuveiros</v>
          </cell>
        </row>
        <row r="2775">
          <cell r="A2775" t="str">
            <v>43.02.010</v>
          </cell>
          <cell r="C2775" t="str">
            <v>Chuveiro frio em PVC, diâmetro de 10 cm</v>
          </cell>
          <cell r="D2775" t="str">
            <v>un</v>
          </cell>
          <cell r="E2775">
            <v>7.29</v>
          </cell>
          <cell r="F2775">
            <v>19.78</v>
          </cell>
          <cell r="G2775">
            <v>27.07</v>
          </cell>
        </row>
        <row r="2776">
          <cell r="A2776" t="str">
            <v>43.02.070</v>
          </cell>
          <cell r="C2776" t="str">
            <v>Chuveiro com válvula de acionamento antivandalismo, DN= 3/4´</v>
          </cell>
          <cell r="D2776" t="str">
            <v>un</v>
          </cell>
          <cell r="E2776">
            <v>551.66999999999996</v>
          </cell>
          <cell r="F2776">
            <v>37.58</v>
          </cell>
          <cell r="G2776">
            <v>589.25</v>
          </cell>
        </row>
        <row r="2777">
          <cell r="A2777" t="str">
            <v>43.02.080</v>
          </cell>
          <cell r="C2777" t="str">
            <v>Chuveiro elétrico de 6.500W / 220V com resistência blindada</v>
          </cell>
          <cell r="D2777" t="str">
            <v>un</v>
          </cell>
          <cell r="E2777">
            <v>377.29</v>
          </cell>
          <cell r="F2777">
            <v>31.51</v>
          </cell>
          <cell r="G2777">
            <v>408.8</v>
          </cell>
        </row>
        <row r="2778">
          <cell r="A2778" t="str">
            <v>43.02.100</v>
          </cell>
          <cell r="C2778" t="str">
            <v>Chuveiro com jato regulável em metal com acabamento cromado</v>
          </cell>
          <cell r="D2778" t="str">
            <v>un</v>
          </cell>
          <cell r="E2778">
            <v>126.52</v>
          </cell>
          <cell r="F2778">
            <v>19.78</v>
          </cell>
          <cell r="G2778">
            <v>146.30000000000001</v>
          </cell>
        </row>
        <row r="2779">
          <cell r="A2779" t="str">
            <v>43.02.122</v>
          </cell>
          <cell r="C2779" t="str">
            <v>Chuveiro frio em PVC, com registro e tubo de ligação acoplados</v>
          </cell>
          <cell r="D2779" t="str">
            <v>un</v>
          </cell>
          <cell r="E2779">
            <v>4.62</v>
          </cell>
          <cell r="F2779">
            <v>23.8</v>
          </cell>
          <cell r="G2779">
            <v>28.42</v>
          </cell>
        </row>
        <row r="2780">
          <cell r="A2780" t="str">
            <v>43.02.140</v>
          </cell>
          <cell r="C2780" t="str">
            <v>Chuveiro elétrico de 5.500 W / 220 V em PVC</v>
          </cell>
          <cell r="D2780" t="str">
            <v>un</v>
          </cell>
          <cell r="E2780">
            <v>65.06</v>
          </cell>
          <cell r="F2780">
            <v>31.51</v>
          </cell>
          <cell r="G2780">
            <v>96.57</v>
          </cell>
        </row>
        <row r="2781">
          <cell r="A2781" t="str">
            <v>43.02.160</v>
          </cell>
          <cell r="C2781" t="str">
            <v>Chuveiro lava-olhos, acionamento manual, tubulação em ferro galvanizado com pintura epóxi cor verde</v>
          </cell>
          <cell r="D2781" t="str">
            <v>un</v>
          </cell>
          <cell r="E2781">
            <v>2440.0500000000002</v>
          </cell>
          <cell r="F2781">
            <v>79.099999999999994</v>
          </cell>
          <cell r="G2781">
            <v>2519.15</v>
          </cell>
        </row>
        <row r="2782">
          <cell r="A2782" t="str">
            <v>43.02.170</v>
          </cell>
          <cell r="C2782" t="str">
            <v>Chuveiro elétrico de 7.500W / 220 V, com resistência blindada</v>
          </cell>
          <cell r="D2782" t="str">
            <v>un</v>
          </cell>
          <cell r="E2782">
            <v>398.89</v>
          </cell>
          <cell r="F2782">
            <v>31.51</v>
          </cell>
          <cell r="G2782">
            <v>430.4</v>
          </cell>
        </row>
        <row r="2783">
          <cell r="A2783" t="str">
            <v>43.02.180</v>
          </cell>
          <cell r="C2783" t="str">
            <v>Ducha eletrônica de 6.800W até 7.900 W / 220 V</v>
          </cell>
          <cell r="D2783" t="str">
            <v>un</v>
          </cell>
          <cell r="E2783">
            <v>119.75</v>
          </cell>
          <cell r="F2783">
            <v>31.51</v>
          </cell>
          <cell r="G2783">
            <v>151.26</v>
          </cell>
        </row>
        <row r="2784">
          <cell r="A2784" t="str">
            <v>43.03</v>
          </cell>
          <cell r="B2784" t="str">
            <v>Aquecedores</v>
          </cell>
        </row>
        <row r="2785">
          <cell r="A2785" t="str">
            <v>43.03.050</v>
          </cell>
          <cell r="C2785" t="str">
            <v>Aquecedor a gás de acumulação, capacidade 300 l</v>
          </cell>
          <cell r="D2785" t="str">
            <v>un</v>
          </cell>
          <cell r="E2785">
            <v>10748.86</v>
          </cell>
          <cell r="F2785">
            <v>158.19999999999999</v>
          </cell>
          <cell r="G2785">
            <v>10907.06</v>
          </cell>
        </row>
        <row r="2786">
          <cell r="A2786" t="str">
            <v>43.03.130</v>
          </cell>
          <cell r="C2786" t="str">
            <v>Aquecedor a gás de acumulação, capacidade 500 l</v>
          </cell>
          <cell r="D2786" t="str">
            <v>un</v>
          </cell>
          <cell r="E2786">
            <v>10120.86</v>
          </cell>
          <cell r="F2786">
            <v>177.98</v>
          </cell>
          <cell r="G2786">
            <v>10298.84</v>
          </cell>
        </row>
        <row r="2787">
          <cell r="A2787" t="str">
            <v>43.03.212</v>
          </cell>
          <cell r="C2787" t="str">
            <v>Aquecedor de passagem elétrico individual, baixa pressão - 5.000 W / 6.400 W</v>
          </cell>
          <cell r="D2787" t="str">
            <v>un</v>
          </cell>
          <cell r="E2787">
            <v>410.8</v>
          </cell>
          <cell r="F2787">
            <v>197.75</v>
          </cell>
          <cell r="G2787">
            <v>608.54999999999995</v>
          </cell>
        </row>
        <row r="2788">
          <cell r="A2788" t="str">
            <v>43.03.220</v>
          </cell>
          <cell r="C2788" t="str">
            <v>Sistema de aquecimento de passagem a gás com sistema misturador para abastecimento de até 08 duchas</v>
          </cell>
          <cell r="D2788" t="str">
            <v>cj</v>
          </cell>
          <cell r="E2788">
            <v>10082.89</v>
          </cell>
          <cell r="F2788">
            <v>4193.76</v>
          </cell>
          <cell r="G2788">
            <v>14276.65</v>
          </cell>
        </row>
        <row r="2789">
          <cell r="A2789" t="str">
            <v>43.03.230</v>
          </cell>
          <cell r="C2789" t="str">
            <v>Sistema de aquecimento de passagem a gás com sistema misturador para abastecimento de até 16 duchas</v>
          </cell>
          <cell r="D2789" t="str">
            <v>cj</v>
          </cell>
          <cell r="E2789">
            <v>16065.76</v>
          </cell>
          <cell r="F2789">
            <v>4717.9799999999996</v>
          </cell>
          <cell r="G2789">
            <v>20783.740000000002</v>
          </cell>
        </row>
        <row r="2790">
          <cell r="A2790" t="str">
            <v>43.03.240</v>
          </cell>
          <cell r="C2790" t="str">
            <v>Sistema de aquecimento de passagem a gás com sistema misturador para abastecimento de até 24 duchas</v>
          </cell>
          <cell r="D2790" t="str">
            <v>cj</v>
          </cell>
          <cell r="E2790">
            <v>23296.25</v>
          </cell>
          <cell r="F2790">
            <v>5547.89</v>
          </cell>
          <cell r="G2790">
            <v>28844.14</v>
          </cell>
        </row>
        <row r="2791">
          <cell r="A2791" t="str">
            <v>43.03.500</v>
          </cell>
          <cell r="C2791" t="str">
            <v>Coletor em alumínio para sistema de aquecimento solar com área coletora até 1,60 m²</v>
          </cell>
          <cell r="D2791" t="str">
            <v>un</v>
          </cell>
          <cell r="E2791">
            <v>874.09</v>
          </cell>
          <cell r="F2791">
            <v>41.01</v>
          </cell>
          <cell r="G2791">
            <v>915.1</v>
          </cell>
        </row>
        <row r="2792">
          <cell r="A2792" t="str">
            <v>43.03.510</v>
          </cell>
          <cell r="C2792" t="str">
            <v>Coletor em alumínio para sistema de aquecimento solar com área coletora até 2,00 m²</v>
          </cell>
          <cell r="D2792" t="str">
            <v>un</v>
          </cell>
          <cell r="E2792">
            <v>1015.91</v>
          </cell>
          <cell r="F2792">
            <v>51.28</v>
          </cell>
          <cell r="G2792">
            <v>1067.19</v>
          </cell>
        </row>
        <row r="2793">
          <cell r="A2793" t="str">
            <v>43.03.550</v>
          </cell>
          <cell r="C2793" t="str">
            <v>Reservatório térmico horizontal em aço inoxidável AISI 304, capacidade de 500 litros</v>
          </cell>
          <cell r="D2793" t="str">
            <v>un</v>
          </cell>
          <cell r="E2793">
            <v>2156.9699999999998</v>
          </cell>
          <cell r="F2793">
            <v>55.64</v>
          </cell>
          <cell r="G2793">
            <v>2212.61</v>
          </cell>
        </row>
        <row r="2794">
          <cell r="A2794" t="str">
            <v>43.04</v>
          </cell>
          <cell r="B2794" t="str">
            <v>Torneiras elétricas</v>
          </cell>
        </row>
        <row r="2795">
          <cell r="A2795" t="str">
            <v>43.04.020</v>
          </cell>
          <cell r="C2795" t="str">
            <v>Torneira elétrica</v>
          </cell>
          <cell r="D2795" t="str">
            <v>un</v>
          </cell>
          <cell r="E2795">
            <v>161.04</v>
          </cell>
          <cell r="F2795">
            <v>31.51</v>
          </cell>
          <cell r="G2795">
            <v>192.55</v>
          </cell>
        </row>
        <row r="2796">
          <cell r="A2796" t="str">
            <v>43.05</v>
          </cell>
          <cell r="B2796" t="str">
            <v>Exaustor, ventilador e circulador de ar</v>
          </cell>
        </row>
        <row r="2797">
          <cell r="A2797" t="str">
            <v>43.05.030</v>
          </cell>
          <cell r="C2797" t="str">
            <v>Exaustor elétrico em plástico, vazão de 150 a 190m³/h</v>
          </cell>
          <cell r="D2797" t="str">
            <v>un</v>
          </cell>
          <cell r="E2797">
            <v>295.37</v>
          </cell>
          <cell r="F2797">
            <v>39.549999999999997</v>
          </cell>
          <cell r="G2797">
            <v>334.92</v>
          </cell>
        </row>
        <row r="2798">
          <cell r="A2798" t="str">
            <v>43.06</v>
          </cell>
          <cell r="B2798" t="str">
            <v>Emissores de som</v>
          </cell>
        </row>
        <row r="2799">
          <cell r="A2799" t="str">
            <v>43.06.010</v>
          </cell>
          <cell r="C2799" t="str">
            <v>Cigarra de embutir 50/60HZ até 127V, com placa</v>
          </cell>
          <cell r="D2799" t="str">
            <v>un</v>
          </cell>
          <cell r="E2799">
            <v>27.2</v>
          </cell>
          <cell r="F2799">
            <v>19.78</v>
          </cell>
          <cell r="G2799">
            <v>46.98</v>
          </cell>
        </row>
        <row r="2800">
          <cell r="A2800" t="str">
            <v>43.07</v>
          </cell>
          <cell r="B2800" t="str">
            <v>Aparelho condicionador de ar</v>
          </cell>
        </row>
        <row r="2801">
          <cell r="A2801" t="str">
            <v>43.07.070</v>
          </cell>
          <cell r="C2801" t="str">
            <v>Ar condicionado a frio, tipo split piso-teto, capacidade 48.000 BTU</v>
          </cell>
          <cell r="D2801" t="str">
            <v>cj</v>
          </cell>
          <cell r="E2801">
            <v>6519.05</v>
          </cell>
          <cell r="F2801">
            <v>321.83999999999997</v>
          </cell>
          <cell r="G2801">
            <v>6840.89</v>
          </cell>
        </row>
        <row r="2802">
          <cell r="A2802" t="str">
            <v>43.07.300</v>
          </cell>
          <cell r="C2802" t="str">
            <v>Ar condicionado a frio, tipo split cassete com capacidade de 18.000 BTU/h</v>
          </cell>
          <cell r="D2802" t="str">
            <v>cj</v>
          </cell>
          <cell r="E2802">
            <v>5251.2</v>
          </cell>
          <cell r="F2802">
            <v>311.76</v>
          </cell>
          <cell r="G2802">
            <v>5562.96</v>
          </cell>
        </row>
        <row r="2803">
          <cell r="A2803" t="str">
            <v>43.07.310</v>
          </cell>
          <cell r="C2803" t="str">
            <v>Ar condicionado a frio, tipo split cassete com capacidade de 24.000 BTU/h</v>
          </cell>
          <cell r="D2803" t="str">
            <v>cj</v>
          </cell>
          <cell r="E2803">
            <v>6352.4</v>
          </cell>
          <cell r="F2803">
            <v>321.83999999999997</v>
          </cell>
          <cell r="G2803">
            <v>6674.24</v>
          </cell>
        </row>
        <row r="2804">
          <cell r="A2804" t="str">
            <v>43.07.320</v>
          </cell>
          <cell r="C2804" t="str">
            <v>Ar condicionado a frio, tipo split cassete com capacidade de 36.000 BTU/h</v>
          </cell>
          <cell r="D2804" t="str">
            <v>cj</v>
          </cell>
          <cell r="E2804">
            <v>9043.57</v>
          </cell>
          <cell r="F2804">
            <v>321.83999999999997</v>
          </cell>
          <cell r="G2804">
            <v>9365.41</v>
          </cell>
        </row>
        <row r="2805">
          <cell r="A2805" t="str">
            <v>43.07.330</v>
          </cell>
          <cell r="C2805" t="str">
            <v>Ar condicionado a frio, tipo split parede com capacidade de 12.000 BTU/h</v>
          </cell>
          <cell r="D2805" t="str">
            <v>cj</v>
          </cell>
          <cell r="E2805">
            <v>2365.77</v>
          </cell>
          <cell r="F2805">
            <v>311.76</v>
          </cell>
          <cell r="G2805">
            <v>2677.53</v>
          </cell>
        </row>
        <row r="2806">
          <cell r="A2806" t="str">
            <v>43.07.340</v>
          </cell>
          <cell r="C2806" t="str">
            <v>Ar condicionado a frio, tipo split parede com capacidade de 18.000 BTU/h</v>
          </cell>
          <cell r="D2806" t="str">
            <v>cj</v>
          </cell>
          <cell r="E2806">
            <v>2933.42</v>
          </cell>
          <cell r="F2806">
            <v>311.76</v>
          </cell>
          <cell r="G2806">
            <v>3245.18</v>
          </cell>
        </row>
        <row r="2807">
          <cell r="A2807" t="str">
            <v>43.07.350</v>
          </cell>
          <cell r="C2807" t="str">
            <v>Ar condicionado a frio, tipo split parede com capacidade de 24.000 BTU/h</v>
          </cell>
          <cell r="D2807" t="str">
            <v>cj</v>
          </cell>
          <cell r="E2807">
            <v>4695.88</v>
          </cell>
          <cell r="F2807">
            <v>321.83999999999997</v>
          </cell>
          <cell r="G2807">
            <v>5017.72</v>
          </cell>
        </row>
        <row r="2808">
          <cell r="A2808" t="str">
            <v>43.07.360</v>
          </cell>
          <cell r="C2808" t="str">
            <v>Ar condicionado a frio, tipo split parede com capacidade de 30.000 BTU/h</v>
          </cell>
          <cell r="D2808" t="str">
            <v>cj</v>
          </cell>
          <cell r="E2808">
            <v>4993.3500000000004</v>
          </cell>
          <cell r="F2808">
            <v>321.83999999999997</v>
          </cell>
          <cell r="G2808">
            <v>5315.19</v>
          </cell>
        </row>
        <row r="2809">
          <cell r="A2809" t="str">
            <v>43.07.370</v>
          </cell>
          <cell r="C2809" t="str">
            <v>Ar condicionado a frio, tipo split piso teto com capacidade de 18.000 BTU/h</v>
          </cell>
          <cell r="D2809" t="str">
            <v>cj</v>
          </cell>
          <cell r="E2809">
            <v>4495.6000000000004</v>
          </cell>
          <cell r="F2809">
            <v>311.76</v>
          </cell>
          <cell r="G2809">
            <v>4807.3599999999997</v>
          </cell>
        </row>
        <row r="2810">
          <cell r="A2810" t="str">
            <v>43.07.380</v>
          </cell>
          <cell r="C2810" t="str">
            <v>Ar condicionado a frio, tipo split piso teto com capacidade de 24.000 BTU/h</v>
          </cell>
          <cell r="D2810" t="str">
            <v>cj</v>
          </cell>
          <cell r="E2810">
            <v>4970.83</v>
          </cell>
          <cell r="F2810">
            <v>321.83999999999997</v>
          </cell>
          <cell r="G2810">
            <v>5292.67</v>
          </cell>
        </row>
        <row r="2811">
          <cell r="A2811" t="str">
            <v>43.07.390</v>
          </cell>
          <cell r="C2811" t="str">
            <v>Ar condicionado a frio, tipo split piso teto com capacidade de 36.000 BTU/h</v>
          </cell>
          <cell r="D2811" t="str">
            <v>cj</v>
          </cell>
          <cell r="E2811">
            <v>7383.17</v>
          </cell>
          <cell r="F2811">
            <v>321.83999999999997</v>
          </cell>
          <cell r="G2811">
            <v>7705.01</v>
          </cell>
        </row>
        <row r="2812">
          <cell r="A2812" t="str">
            <v>43.08</v>
          </cell>
          <cell r="B2812" t="str">
            <v>Equipamentos para sistema VRF ar condicionado</v>
          </cell>
        </row>
        <row r="2813">
          <cell r="A2813" t="str">
            <v>43.08.001</v>
          </cell>
          <cell r="C2813" t="str">
            <v>Condensador para sistema VRF de ar condicionado, capacidade até 6 TR</v>
          </cell>
          <cell r="D2813" t="str">
            <v>un</v>
          </cell>
          <cell r="E2813">
            <v>28534.04</v>
          </cell>
          <cell r="F2813">
            <v>728.64</v>
          </cell>
          <cell r="G2813">
            <v>29262.68</v>
          </cell>
        </row>
        <row r="2814">
          <cell r="A2814" t="str">
            <v>43.08.002</v>
          </cell>
          <cell r="C2814" t="str">
            <v>Condensador para sistema VRF de ar condicionado, capacidade de 8 TR a 10 TR</v>
          </cell>
          <cell r="D2814" t="str">
            <v>un</v>
          </cell>
          <cell r="E2814">
            <v>32984.07</v>
          </cell>
          <cell r="F2814">
            <v>728.64</v>
          </cell>
          <cell r="G2814">
            <v>33712.71</v>
          </cell>
        </row>
        <row r="2815">
          <cell r="A2815" t="str">
            <v>43.08.003</v>
          </cell>
          <cell r="C2815" t="str">
            <v>Condensador para sistema VRF de ar condicionado, capacidade de 11 TR a 13 TR</v>
          </cell>
          <cell r="D2815" t="str">
            <v>un</v>
          </cell>
          <cell r="E2815">
            <v>38110.67</v>
          </cell>
          <cell r="F2815">
            <v>728.64</v>
          </cell>
          <cell r="G2815">
            <v>38839.31</v>
          </cell>
        </row>
        <row r="2816">
          <cell r="A2816" t="str">
            <v>43.08.004</v>
          </cell>
          <cell r="C2816" t="str">
            <v>Condensador para sistema VRF de ar condicionado, capacidade de 14 TR a 16 TR</v>
          </cell>
          <cell r="D2816" t="str">
            <v>un</v>
          </cell>
          <cell r="E2816">
            <v>42470.03</v>
          </cell>
          <cell r="F2816">
            <v>728.64</v>
          </cell>
          <cell r="G2816">
            <v>43198.67</v>
          </cell>
        </row>
        <row r="2817">
          <cell r="A2817" t="str">
            <v>43.08.020</v>
          </cell>
          <cell r="C2817" t="str">
            <v>Evaporador para sistema VRF de ar condicionado, tipo parede, capacidade de 1 TR</v>
          </cell>
          <cell r="D2817" t="str">
            <v>un</v>
          </cell>
          <cell r="E2817">
            <v>2743.56</v>
          </cell>
          <cell r="F2817">
            <v>637.55999999999995</v>
          </cell>
          <cell r="G2817">
            <v>3381.12</v>
          </cell>
        </row>
        <row r="2818">
          <cell r="A2818" t="str">
            <v>43.08.021</v>
          </cell>
          <cell r="C2818" t="str">
            <v>Evaporador para sistema VRF de ar condicionado, tipo parede, capacidade de 2 TR</v>
          </cell>
          <cell r="D2818" t="str">
            <v>un</v>
          </cell>
          <cell r="E2818">
            <v>3546.94</v>
          </cell>
          <cell r="F2818">
            <v>637.55999999999995</v>
          </cell>
          <cell r="G2818">
            <v>4184.5</v>
          </cell>
        </row>
        <row r="2819">
          <cell r="A2819" t="str">
            <v>43.08.022</v>
          </cell>
          <cell r="C2819" t="str">
            <v>Evaporador para sistema VRF de ar condicionado, tipo parede, capacidade de 3 TR</v>
          </cell>
          <cell r="D2819" t="str">
            <v>un</v>
          </cell>
          <cell r="E2819">
            <v>4769.2299999999996</v>
          </cell>
          <cell r="F2819">
            <v>637.55999999999995</v>
          </cell>
          <cell r="G2819">
            <v>5406.79</v>
          </cell>
        </row>
        <row r="2820">
          <cell r="A2820" t="str">
            <v>43.08.030</v>
          </cell>
          <cell r="C2820" t="str">
            <v>Evaporador para sistema VRF de ar condicionado, tipo piso teto, capacidade de 1 TR</v>
          </cell>
          <cell r="D2820" t="str">
            <v>un</v>
          </cell>
          <cell r="E2820">
            <v>3054.2</v>
          </cell>
          <cell r="F2820">
            <v>637.55999999999995</v>
          </cell>
          <cell r="G2820">
            <v>3691.76</v>
          </cell>
        </row>
        <row r="2821">
          <cell r="A2821" t="str">
            <v>43.08.031</v>
          </cell>
          <cell r="C2821" t="str">
            <v>Evaporador para sistema VRF de ar condicionado, tipo piso teto, capacidade de 2 TR</v>
          </cell>
          <cell r="D2821" t="str">
            <v>un</v>
          </cell>
          <cell r="E2821">
            <v>3516.81</v>
          </cell>
          <cell r="F2821">
            <v>637.55999999999995</v>
          </cell>
          <cell r="G2821">
            <v>4154.37</v>
          </cell>
        </row>
        <row r="2822">
          <cell r="A2822" t="str">
            <v>43.08.032</v>
          </cell>
          <cell r="C2822" t="str">
            <v>Evaporador para sistema VRF de ar condicionado, tipo piso teto, capacidade de 3 TR</v>
          </cell>
          <cell r="D2822" t="str">
            <v>un</v>
          </cell>
          <cell r="E2822">
            <v>4175.33</v>
          </cell>
          <cell r="F2822">
            <v>637.55999999999995</v>
          </cell>
          <cell r="G2822">
            <v>4812.8900000000003</v>
          </cell>
        </row>
        <row r="2823">
          <cell r="A2823" t="str">
            <v>43.08.033</v>
          </cell>
          <cell r="C2823" t="str">
            <v>Evaporador para sistema VRF de ar condicionado, tipo piso teto, capacidade de 4 TR</v>
          </cell>
          <cell r="D2823" t="str">
            <v>un</v>
          </cell>
          <cell r="E2823">
            <v>4835.96</v>
          </cell>
          <cell r="F2823">
            <v>637.55999999999995</v>
          </cell>
          <cell r="G2823">
            <v>5473.52</v>
          </cell>
        </row>
        <row r="2824">
          <cell r="A2824" t="str">
            <v>43.08.040</v>
          </cell>
          <cell r="C2824" t="str">
            <v>Evaporador para sistema VRF de ar condicionado, tipo cassete, capacidade de 1 TR</v>
          </cell>
          <cell r="D2824" t="str">
            <v>un</v>
          </cell>
          <cell r="E2824">
            <v>2818.76</v>
          </cell>
          <cell r="F2824">
            <v>637.55999999999995</v>
          </cell>
          <cell r="G2824">
            <v>3456.32</v>
          </cell>
        </row>
        <row r="2825">
          <cell r="A2825" t="str">
            <v>43.08.041</v>
          </cell>
          <cell r="C2825" t="str">
            <v>Evaporador para sistema VRF de ar condicionado, tipo cassete, capacidade de 2 TR</v>
          </cell>
          <cell r="D2825" t="str">
            <v>un</v>
          </cell>
          <cell r="E2825">
            <v>3202.47</v>
          </cell>
          <cell r="F2825">
            <v>637.55999999999995</v>
          </cell>
          <cell r="G2825">
            <v>3840.03</v>
          </cell>
        </row>
        <row r="2826">
          <cell r="A2826" t="str">
            <v>43.08.042</v>
          </cell>
          <cell r="C2826" t="str">
            <v>Evaporador para sistema VRF de ar condicionado, tipo cassete, capacidade de 3 TR</v>
          </cell>
          <cell r="D2826" t="str">
            <v>un</v>
          </cell>
          <cell r="E2826">
            <v>3475.93</v>
          </cell>
          <cell r="F2826">
            <v>637.55999999999995</v>
          </cell>
          <cell r="G2826">
            <v>4113.49</v>
          </cell>
        </row>
        <row r="2827">
          <cell r="A2827" t="str">
            <v>43.08.043</v>
          </cell>
          <cell r="C2827" t="str">
            <v>Evaporador para sistema VRF de ar condicionado, tipo cassete, capacidade de 4 TR</v>
          </cell>
          <cell r="D2827" t="str">
            <v>un</v>
          </cell>
          <cell r="E2827">
            <v>3589.95</v>
          </cell>
          <cell r="F2827">
            <v>637.55999999999995</v>
          </cell>
          <cell r="G2827">
            <v>4227.51</v>
          </cell>
        </row>
        <row r="2828">
          <cell r="A2828" t="str">
            <v>43.10</v>
          </cell>
          <cell r="B2828" t="str">
            <v>Bombas centrífugas, uso geral</v>
          </cell>
        </row>
        <row r="2829">
          <cell r="A2829" t="str">
            <v>43.10.050</v>
          </cell>
          <cell r="C2829" t="str">
            <v>Conjunto motor-bomba (centrífuga) 10 cv, monoestágio, Hman= 24 a 36 mca, Q= 53 a 45 m³/h</v>
          </cell>
          <cell r="D2829" t="str">
            <v>un</v>
          </cell>
          <cell r="E2829">
            <v>6411.12</v>
          </cell>
          <cell r="F2829">
            <v>222.56</v>
          </cell>
          <cell r="G2829">
            <v>6633.68</v>
          </cell>
        </row>
        <row r="2830">
          <cell r="A2830" t="str">
            <v>43.10.090</v>
          </cell>
          <cell r="C2830" t="str">
            <v>Conjunto motor-bomba (centrífuga) 20 cv, monoestágio, Hman= 40 a 70 mca, Q= 76 a 28 m³/h</v>
          </cell>
          <cell r="D2830" t="str">
            <v>un</v>
          </cell>
          <cell r="E2830">
            <v>10995.3</v>
          </cell>
          <cell r="F2830">
            <v>222.56</v>
          </cell>
          <cell r="G2830">
            <v>11217.86</v>
          </cell>
        </row>
        <row r="2831">
          <cell r="A2831" t="str">
            <v>43.10.110</v>
          </cell>
          <cell r="C2831" t="str">
            <v>Conjunto motor-bomba (centrífuga) 5 cv, monoestágio, Hmam= 14 a 26 mca, Q= 56 a 30 m³/h</v>
          </cell>
          <cell r="D2831" t="str">
            <v>un</v>
          </cell>
          <cell r="E2831">
            <v>3071.62</v>
          </cell>
          <cell r="F2831">
            <v>222.56</v>
          </cell>
          <cell r="G2831">
            <v>3294.18</v>
          </cell>
        </row>
        <row r="2832">
          <cell r="A2832" t="str">
            <v>43.10.130</v>
          </cell>
          <cell r="C2832" t="str">
            <v>Conjunto motor-bomba (centrífuga) 3/4 cv, monoestágio, Hman= 10 a 16 mca, Q= 12,7 a 8 m³/h</v>
          </cell>
          <cell r="D2832" t="str">
            <v>un</v>
          </cell>
          <cell r="E2832">
            <v>1744.66</v>
          </cell>
          <cell r="F2832">
            <v>222.56</v>
          </cell>
          <cell r="G2832">
            <v>1967.22</v>
          </cell>
        </row>
        <row r="2833">
          <cell r="A2833" t="str">
            <v>43.10.210</v>
          </cell>
          <cell r="C2833" t="str">
            <v>Conjunto motor-bomba (centrífuga) 60 cv, monoestágio, Hman= 90 a 125 mca, Q= 115 a 50 m³/h</v>
          </cell>
          <cell r="D2833" t="str">
            <v>un</v>
          </cell>
          <cell r="E2833">
            <v>30188.01</v>
          </cell>
          <cell r="F2833">
            <v>222.56</v>
          </cell>
          <cell r="G2833">
            <v>30410.57</v>
          </cell>
        </row>
        <row r="2834">
          <cell r="A2834" t="str">
            <v>43.10.230</v>
          </cell>
          <cell r="C2834" t="str">
            <v>Conjunto motor-bomba (centrífuga) 2 cv, monoestágio, Hman= 12 a 27 mca, Q= 25 a 8 m³/h</v>
          </cell>
          <cell r="D2834" t="str">
            <v>un</v>
          </cell>
          <cell r="E2834">
            <v>2046.32</v>
          </cell>
          <cell r="F2834">
            <v>222.56</v>
          </cell>
          <cell r="G2834">
            <v>2268.88</v>
          </cell>
        </row>
        <row r="2835">
          <cell r="A2835" t="str">
            <v>43.10.250</v>
          </cell>
          <cell r="C2835" t="str">
            <v>Conjunto motor-bomba (centrífuga) 15 cv, monoestágio, Hman= 30 a 60 mca, Q= 82 a 20 m³/h</v>
          </cell>
          <cell r="D2835" t="str">
            <v>un</v>
          </cell>
          <cell r="E2835">
            <v>6937.1</v>
          </cell>
          <cell r="F2835">
            <v>222.56</v>
          </cell>
          <cell r="G2835">
            <v>7159.66</v>
          </cell>
        </row>
        <row r="2836">
          <cell r="A2836" t="str">
            <v>43.10.290</v>
          </cell>
          <cell r="C2836" t="str">
            <v>Conjunto motor-bomba (centrífuga) 5 cv, monoestágio, Hman= 24 a 33 mca, Q= 41,6 a 35,2 m³/h</v>
          </cell>
          <cell r="D2836" t="str">
            <v>un</v>
          </cell>
          <cell r="E2836">
            <v>3283.09</v>
          </cell>
          <cell r="F2836">
            <v>222.56</v>
          </cell>
          <cell r="G2836">
            <v>3505.65</v>
          </cell>
        </row>
        <row r="2837">
          <cell r="A2837" t="str">
            <v>43.10.450</v>
          </cell>
          <cell r="C2837" t="str">
            <v>Conjunto motor-bomba (centrífuga) 30 cv, monoestágio, Hman= 20 a 50 mca, Q= 197 a 112 m³/h</v>
          </cell>
          <cell r="D2837" t="str">
            <v>un</v>
          </cell>
          <cell r="E2837">
            <v>13268.14</v>
          </cell>
          <cell r="F2837">
            <v>222.56</v>
          </cell>
          <cell r="G2837">
            <v>13490.7</v>
          </cell>
        </row>
        <row r="2838">
          <cell r="A2838" t="str">
            <v>43.10.452</v>
          </cell>
          <cell r="C2838" t="str">
            <v>Conjunto motor-bomba (centrífuga) 1,5 cv, multiestágio, Hman= 20 a 35 mca, Q= 7,1 a 4,5 m³/h</v>
          </cell>
          <cell r="D2838" t="str">
            <v>un</v>
          </cell>
          <cell r="E2838">
            <v>2596.6999999999998</v>
          </cell>
          <cell r="F2838">
            <v>222.56</v>
          </cell>
          <cell r="G2838">
            <v>2819.26</v>
          </cell>
        </row>
        <row r="2839">
          <cell r="A2839" t="str">
            <v>43.10.454</v>
          </cell>
          <cell r="C2839" t="str">
            <v>Conjunto motor-bomba (centrífuga) 3 cv, multiestágio, Hman= 30 a 45 mca, Q= 12,4 a 8,4 m³/h</v>
          </cell>
          <cell r="D2839" t="str">
            <v>un</v>
          </cell>
          <cell r="E2839">
            <v>3591.25</v>
          </cell>
          <cell r="F2839">
            <v>222.56</v>
          </cell>
          <cell r="G2839">
            <v>3813.81</v>
          </cell>
        </row>
        <row r="2840">
          <cell r="A2840" t="str">
            <v>43.10.456</v>
          </cell>
          <cell r="C2840" t="str">
            <v>Conjunto motor-bomba (centrífuga) 3 cv, multiestágio, Hman= 35 a 60 mca, Q= 7,8 a 5,8 m³/h</v>
          </cell>
          <cell r="D2840" t="str">
            <v>un</v>
          </cell>
          <cell r="E2840">
            <v>3947.89</v>
          </cell>
          <cell r="F2840">
            <v>222.56</v>
          </cell>
          <cell r="G2840">
            <v>4170.45</v>
          </cell>
        </row>
        <row r="2841">
          <cell r="A2841" t="str">
            <v>43.10.480</v>
          </cell>
          <cell r="C2841" t="str">
            <v>Conjunto motor-bomba (centrífuga) 7,5 cv, multiestágio, Hman= 30 a 80 mca, Q= 21,6 a 12,0 m³/h</v>
          </cell>
          <cell r="D2841" t="str">
            <v>un</v>
          </cell>
          <cell r="E2841">
            <v>5443.62</v>
          </cell>
          <cell r="F2841">
            <v>222.56</v>
          </cell>
          <cell r="G2841">
            <v>5666.18</v>
          </cell>
        </row>
        <row r="2842">
          <cell r="A2842" t="str">
            <v>43.10.490</v>
          </cell>
          <cell r="C2842" t="str">
            <v>Conjunto motor-bomba (centrífuga) 5 cv, multiestágio, Hman= 25 a 50 mca, Q= 21,0 a 13,3 m³/h</v>
          </cell>
          <cell r="D2842" t="str">
            <v>un</v>
          </cell>
          <cell r="E2842">
            <v>4339.8500000000004</v>
          </cell>
          <cell r="F2842">
            <v>222.56</v>
          </cell>
          <cell r="G2842">
            <v>4562.41</v>
          </cell>
        </row>
        <row r="2843">
          <cell r="A2843" t="str">
            <v>43.10.620</v>
          </cell>
          <cell r="C2843" t="str">
            <v>Conjunto motor-bomba (centrífuga), 0,5 cv, monoestágio, Hman= 10 a 20 mca, Q= 7,5 a 1,5 m³/h</v>
          </cell>
          <cell r="D2843" t="str">
            <v>un</v>
          </cell>
          <cell r="E2843">
            <v>1048.9000000000001</v>
          </cell>
          <cell r="F2843">
            <v>222.56</v>
          </cell>
          <cell r="G2843">
            <v>1271.46</v>
          </cell>
        </row>
        <row r="2844">
          <cell r="A2844" t="str">
            <v>43.10.670</v>
          </cell>
          <cell r="C2844" t="str">
            <v>Conjunto motor-bomba (centrífuga) 0,5 cv, monoestágio, trifásico, Hman= 9 a 21 mca, Q= 8,3 a 2,0 m³/h</v>
          </cell>
          <cell r="D2844" t="str">
            <v>un</v>
          </cell>
          <cell r="E2844">
            <v>788.58</v>
          </cell>
          <cell r="F2844">
            <v>222.56</v>
          </cell>
          <cell r="G2844">
            <v>1011.14</v>
          </cell>
        </row>
        <row r="2845">
          <cell r="A2845" t="str">
            <v>43.10.730</v>
          </cell>
          <cell r="C2845" t="str">
            <v>Conjunto motor-bomba (centrífuga) 30 cv, monoestágio trifásico, Hman= 70 a 94 mca, Q= 34,80 a 61,7 m³/h</v>
          </cell>
          <cell r="D2845" t="str">
            <v>un</v>
          </cell>
          <cell r="E2845">
            <v>11211.51</v>
          </cell>
          <cell r="F2845">
            <v>222.56</v>
          </cell>
          <cell r="G2845">
            <v>11434.07</v>
          </cell>
        </row>
        <row r="2846">
          <cell r="A2846" t="str">
            <v>43.10.740</v>
          </cell>
          <cell r="C2846" t="str">
            <v>Conjunto motor-bomba (centrífuga) 20 cv, monoestágio trifásico, Hman= 62 a 90 mca, Q= 21,1 a 43,8 m³/h</v>
          </cell>
          <cell r="D2846" t="str">
            <v>un</v>
          </cell>
          <cell r="E2846">
            <v>8195.33</v>
          </cell>
          <cell r="F2846">
            <v>222.56</v>
          </cell>
          <cell r="G2846">
            <v>8417.89</v>
          </cell>
        </row>
        <row r="2847">
          <cell r="A2847" t="str">
            <v>43.10.750</v>
          </cell>
          <cell r="C2847" t="str">
            <v>Conjunto motor-bomba (centrífuga) 1 cv, monoestágio trifásico, Hman= 8 a 25 mca e Q= 11 a 1,50 m³/h</v>
          </cell>
          <cell r="D2847" t="str">
            <v>un</v>
          </cell>
          <cell r="E2847">
            <v>1034.8699999999999</v>
          </cell>
          <cell r="F2847">
            <v>222.56</v>
          </cell>
          <cell r="G2847">
            <v>1257.43</v>
          </cell>
        </row>
        <row r="2848">
          <cell r="A2848" t="str">
            <v>43.10.770</v>
          </cell>
          <cell r="C2848" t="str">
            <v>Conjunto motor-bomba (centrífuga) 40 cv, monoestágio trifásico, Hman= 45 a 75 mca e Q= 120 a 75 m³/h</v>
          </cell>
          <cell r="D2848" t="str">
            <v>un</v>
          </cell>
          <cell r="E2848">
            <v>20757.02</v>
          </cell>
          <cell r="F2848">
            <v>222.56</v>
          </cell>
          <cell r="G2848">
            <v>20979.58</v>
          </cell>
        </row>
        <row r="2849">
          <cell r="A2849" t="str">
            <v>43.10.780</v>
          </cell>
          <cell r="C2849" t="str">
            <v>Conjunto motor-bomba (centrífuga) 50 cv, monoestágio trifásico, Hman= 61 a 81 mca e Q= 170 a 80 m³/h</v>
          </cell>
          <cell r="D2849" t="str">
            <v>un</v>
          </cell>
          <cell r="E2849">
            <v>20042.39</v>
          </cell>
          <cell r="F2849">
            <v>222.56</v>
          </cell>
          <cell r="G2849">
            <v>20264.95</v>
          </cell>
        </row>
        <row r="2850">
          <cell r="A2850" t="str">
            <v>43.10.790</v>
          </cell>
          <cell r="C2850" t="str">
            <v>Conjunto motor-bomba (centrífuga) 1 cv, multiestágio trifásico, Hman= 15 a 30 mca, Q= 6,5 a 4,2 m³/h</v>
          </cell>
          <cell r="D2850" t="str">
            <v>un</v>
          </cell>
          <cell r="E2850">
            <v>1383.06</v>
          </cell>
          <cell r="F2850">
            <v>222.56</v>
          </cell>
          <cell r="G2850">
            <v>1605.62</v>
          </cell>
        </row>
        <row r="2851">
          <cell r="A2851" t="str">
            <v>43.10.794</v>
          </cell>
          <cell r="C2851" t="str">
            <v>Conjunto motor-bomba (centrífuga) 1 cv, multiestágio trifásico, Hman= 70 a 115 mca e Q= 1,0 a 1,6 m³/h</v>
          </cell>
          <cell r="D2851" t="str">
            <v>un</v>
          </cell>
          <cell r="E2851">
            <v>2115.9499999999998</v>
          </cell>
          <cell r="F2851">
            <v>222.56</v>
          </cell>
          <cell r="G2851">
            <v>2338.5100000000002</v>
          </cell>
        </row>
        <row r="2852">
          <cell r="A2852" t="str">
            <v>43.11</v>
          </cell>
          <cell r="B2852" t="str">
            <v>Bombas submersíveis</v>
          </cell>
        </row>
        <row r="2853">
          <cell r="A2853" t="str">
            <v>43.11.050</v>
          </cell>
          <cell r="C2853" t="str">
            <v>Conjunto motor-bomba submersível para poço profundo de 6´, Q= 10 a 20m³/h, Hman= 80 a 48 mca, até 6 HP</v>
          </cell>
          <cell r="D2853" t="str">
            <v>un</v>
          </cell>
          <cell r="E2853">
            <v>5876.76</v>
          </cell>
          <cell r="F2853">
            <v>474.6</v>
          </cell>
          <cell r="G2853">
            <v>6351.36</v>
          </cell>
        </row>
        <row r="2854">
          <cell r="A2854" t="str">
            <v>43.11.060</v>
          </cell>
          <cell r="C2854" t="str">
            <v>Conjunto motor-bomba submersível para poço profundo de 6´, Q= 10 a 20m³/h, Hman= 108 a 64,5 mca, 8 HP</v>
          </cell>
          <cell r="D2854" t="str">
            <v>un</v>
          </cell>
          <cell r="E2854">
            <v>6567.7</v>
          </cell>
          <cell r="F2854">
            <v>474.6</v>
          </cell>
          <cell r="G2854">
            <v>7042.3</v>
          </cell>
        </row>
        <row r="2855">
          <cell r="A2855" t="str">
            <v>43.11.100</v>
          </cell>
          <cell r="C2855" t="str">
            <v>Conjunto motor-bomba submersível para poço profundo de 6´, Q= 10 a 20m³/h, Hman= 274 a 170 mca, 20 HP</v>
          </cell>
          <cell r="D2855" t="str">
            <v>un</v>
          </cell>
          <cell r="E2855">
            <v>13836.65</v>
          </cell>
          <cell r="F2855">
            <v>474.6</v>
          </cell>
          <cell r="G2855">
            <v>14311.25</v>
          </cell>
        </row>
        <row r="2856">
          <cell r="A2856" t="str">
            <v>43.11.110</v>
          </cell>
          <cell r="C2856" t="str">
            <v>Conjunto motor-bomba submersível para poço profundo de 6´, Q= 20 a 34m³/h, Hman= 56,5 a 32 mca, até 8 HP</v>
          </cell>
          <cell r="D2856" t="str">
            <v>un</v>
          </cell>
          <cell r="E2856">
            <v>6219.81</v>
          </cell>
          <cell r="F2856">
            <v>474.6</v>
          </cell>
          <cell r="G2856">
            <v>6694.41</v>
          </cell>
        </row>
        <row r="2857">
          <cell r="A2857" t="str">
            <v>43.11.130</v>
          </cell>
          <cell r="C2857" t="str">
            <v>Conjunto motor-bomba submersível para poço profundo de 6´, Q= 20 a 34m³/h, Hman= 92,5 a 53 mca, 12,5 HP</v>
          </cell>
          <cell r="D2857" t="str">
            <v>un</v>
          </cell>
          <cell r="E2857">
            <v>7309.42</v>
          </cell>
          <cell r="F2857">
            <v>474.6</v>
          </cell>
          <cell r="G2857">
            <v>7784.02</v>
          </cell>
        </row>
        <row r="2858">
          <cell r="A2858" t="str">
            <v>43.11.150</v>
          </cell>
          <cell r="C2858" t="str">
            <v>Conjunto motor-bomba submersível para poço profundo de 6´, Q= 20 a 34m³/h, Hman= 152 a 88 mca, 20 HP</v>
          </cell>
          <cell r="D2858" t="str">
            <v>un</v>
          </cell>
          <cell r="E2858">
            <v>12089.89</v>
          </cell>
          <cell r="F2858">
            <v>474.6</v>
          </cell>
          <cell r="G2858">
            <v>12564.49</v>
          </cell>
        </row>
        <row r="2859">
          <cell r="A2859" t="str">
            <v>43.11.320</v>
          </cell>
          <cell r="C2859" t="str">
            <v>Conjunto motor-bomba submersível vertical para esgoto, Q= 4,8 a 25,8 m³/h, Hmam= 19 a 5 mca, potência 1 cv, diâmetro de sólidos até 20mm</v>
          </cell>
          <cell r="D2859" t="str">
            <v>un</v>
          </cell>
          <cell r="E2859">
            <v>4157.67</v>
          </cell>
          <cell r="F2859">
            <v>316.39999999999998</v>
          </cell>
          <cell r="G2859">
            <v>4474.07</v>
          </cell>
        </row>
        <row r="2860">
          <cell r="A2860" t="str">
            <v>43.11.330</v>
          </cell>
          <cell r="C2860" t="str">
            <v>Conjunto motor-bomba submersível vertical para esgoto, Q= 4,6 a 57,2 m³/h, Hman= 13 a 4 mca, potência 2 a 3,5 cv, diâmetro de sólidos até 50mm</v>
          </cell>
          <cell r="D2860" t="str">
            <v>un</v>
          </cell>
          <cell r="E2860">
            <v>5632.95</v>
          </cell>
          <cell r="F2860">
            <v>316.39999999999998</v>
          </cell>
          <cell r="G2860">
            <v>5949.35</v>
          </cell>
        </row>
        <row r="2861">
          <cell r="A2861" t="str">
            <v>43.11.360</v>
          </cell>
          <cell r="C2861" t="str">
            <v>Conjunto motor-bomba submersível vertical para águas residuais, Q= 2 a16 m³/h, Hman= 12 a 2 mca, potência de 0,5 cv</v>
          </cell>
          <cell r="D2861" t="str">
            <v>un</v>
          </cell>
          <cell r="E2861">
            <v>1663.56</v>
          </cell>
          <cell r="F2861">
            <v>316.39999999999998</v>
          </cell>
          <cell r="G2861">
            <v>1979.96</v>
          </cell>
        </row>
        <row r="2862">
          <cell r="A2862" t="str">
            <v>43.11.370</v>
          </cell>
          <cell r="C2862" t="str">
            <v>Conjunto motor-bomba submersível vertical para águas residuais, Q= 3 a 20 m³/h, Hman= 13 a 5 mca, potência de 1 cv</v>
          </cell>
          <cell r="D2862" t="str">
            <v>un</v>
          </cell>
          <cell r="E2862">
            <v>1930.12</v>
          </cell>
          <cell r="F2862">
            <v>316.39999999999998</v>
          </cell>
          <cell r="G2862">
            <v>2246.52</v>
          </cell>
        </row>
        <row r="2863">
          <cell r="A2863" t="str">
            <v>43.11.380</v>
          </cell>
          <cell r="C2863" t="str">
            <v>Conjunto motor-bomba submersível vertical para águas residuais, Q= 10 a 50 m³/h, Hman= 22 a 4 mca, potência 4 cv</v>
          </cell>
          <cell r="D2863" t="str">
            <v>un</v>
          </cell>
          <cell r="E2863">
            <v>4430.5200000000004</v>
          </cell>
          <cell r="F2863">
            <v>316.39999999999998</v>
          </cell>
          <cell r="G2863">
            <v>4746.92</v>
          </cell>
        </row>
        <row r="2864">
          <cell r="A2864" t="str">
            <v>43.11.390</v>
          </cell>
          <cell r="C2864" t="str">
            <v>Conjunto motor-bomba submersível vertical para águas residuais, Q= 8 a 45 m³/h, Hman= 10,5 a 3,5 mca, potência 1,5 cv</v>
          </cell>
          <cell r="D2864" t="str">
            <v>un</v>
          </cell>
          <cell r="E2864">
            <v>2889.83</v>
          </cell>
          <cell r="F2864">
            <v>316.39999999999998</v>
          </cell>
          <cell r="G2864">
            <v>3206.23</v>
          </cell>
        </row>
        <row r="2865">
          <cell r="A2865" t="str">
            <v>43.11.400</v>
          </cell>
          <cell r="C2865" t="str">
            <v>Conjunto motor-bomba submersível vertical para esgoto, Q= 3,4 a 86,3 m³/h, Hman= 14 a 5 mca, potência 5 cv</v>
          </cell>
          <cell r="D2865" t="str">
            <v>un</v>
          </cell>
          <cell r="E2865">
            <v>10275.120000000001</v>
          </cell>
          <cell r="F2865">
            <v>316.39999999999998</v>
          </cell>
          <cell r="G2865">
            <v>10591.52</v>
          </cell>
        </row>
        <row r="2866">
          <cell r="A2866" t="str">
            <v>43.11.410</v>
          </cell>
          <cell r="C2866" t="str">
            <v>Conjunto motor-bomba submersível vertical para esgoto, Q= 9,1 a 113,6m³/h, Hman= 20 a 15 mca, potência 10 cv</v>
          </cell>
          <cell r="D2866" t="str">
            <v>un</v>
          </cell>
          <cell r="E2866">
            <v>17430.580000000002</v>
          </cell>
          <cell r="F2866">
            <v>316.39999999999998</v>
          </cell>
          <cell r="G2866">
            <v>17746.98</v>
          </cell>
        </row>
        <row r="2867">
          <cell r="A2867" t="str">
            <v>43.11.420</v>
          </cell>
          <cell r="C2867" t="str">
            <v>Conjunto motor-bomba submersível vertical para esgoto, Q=9,3 a 69,0 m³/h, Hman=15 a 7 mca, potência 3cv, diâmetro de sólidos 50/65mm</v>
          </cell>
          <cell r="D2867" t="str">
            <v>un</v>
          </cell>
          <cell r="E2867">
            <v>4639.2</v>
          </cell>
          <cell r="F2867">
            <v>316.39999999999998</v>
          </cell>
          <cell r="G2867">
            <v>4955.6000000000004</v>
          </cell>
        </row>
        <row r="2868">
          <cell r="A2868" t="str">
            <v>43.11.460</v>
          </cell>
          <cell r="C2868" t="str">
            <v>Conjunto motor-bomba submersível vertical para esgoto, Q= 40 m³/h, Hman= 40 mca, diâmetro de sólidos até 50 mm</v>
          </cell>
          <cell r="D2868" t="str">
            <v>un</v>
          </cell>
          <cell r="E2868">
            <v>18012.61</v>
          </cell>
          <cell r="F2868">
            <v>316.39999999999998</v>
          </cell>
          <cell r="G2868">
            <v>18329.009999999998</v>
          </cell>
        </row>
        <row r="2869">
          <cell r="A2869" t="str">
            <v>43.12</v>
          </cell>
          <cell r="B2869" t="str">
            <v>Bombas especiais, uso industrial</v>
          </cell>
        </row>
        <row r="2870">
          <cell r="A2870" t="str">
            <v>43.12.500</v>
          </cell>
          <cell r="C2870" t="str">
            <v>Filtro de areia com carga de areia filtrante, vazão de 16,9 m³/h</v>
          </cell>
          <cell r="D2870" t="str">
            <v>un</v>
          </cell>
          <cell r="E2870">
            <v>2436.0500000000002</v>
          </cell>
          <cell r="F2870">
            <v>111.28</v>
          </cell>
          <cell r="G2870">
            <v>2547.33</v>
          </cell>
        </row>
        <row r="2871">
          <cell r="A2871" t="str">
            <v>43.20</v>
          </cell>
          <cell r="B2871" t="str">
            <v>Reparos, conservações e complementos - GRUPO 43</v>
          </cell>
        </row>
        <row r="2872">
          <cell r="A2872" t="str">
            <v>43.20.130</v>
          </cell>
          <cell r="C2872" t="str">
            <v>Caixa de passagem para condicionamento de ar tipo Split, com saída de dreno único na vertical - 39 x 22 x 6 cm</v>
          </cell>
          <cell r="D2872" t="str">
            <v>un</v>
          </cell>
          <cell r="E2872">
            <v>19.829999999999998</v>
          </cell>
          <cell r="F2872">
            <v>10.7</v>
          </cell>
          <cell r="G2872">
            <v>30.53</v>
          </cell>
        </row>
        <row r="2873">
          <cell r="A2873" t="str">
            <v>43.20.140</v>
          </cell>
          <cell r="C2873" t="str">
            <v>Bomba de remoção de condensados para condicionadores de ar</v>
          </cell>
          <cell r="D2873" t="str">
            <v>un</v>
          </cell>
          <cell r="E2873">
            <v>560.25</v>
          </cell>
          <cell r="F2873">
            <v>39.549999999999997</v>
          </cell>
          <cell r="G2873">
            <v>599.79999999999995</v>
          </cell>
        </row>
        <row r="2874">
          <cell r="A2874" t="str">
            <v>43.20.200</v>
          </cell>
          <cell r="C2874" t="str">
            <v>Controlador de temperatura analógico</v>
          </cell>
          <cell r="D2874" t="str">
            <v>un</v>
          </cell>
          <cell r="E2874">
            <v>178.38</v>
          </cell>
          <cell r="F2874">
            <v>19.78</v>
          </cell>
          <cell r="G2874">
            <v>198.16</v>
          </cell>
        </row>
        <row r="2875">
          <cell r="A2875" t="str">
            <v>43.20.210</v>
          </cell>
          <cell r="C2875" t="str">
            <v>Bomba de circulação para água quente</v>
          </cell>
          <cell r="D2875" t="str">
            <v>un</v>
          </cell>
          <cell r="E2875">
            <v>572.02</v>
          </cell>
          <cell r="F2875">
            <v>19.78</v>
          </cell>
          <cell r="G2875">
            <v>591.79999999999995</v>
          </cell>
        </row>
        <row r="2876">
          <cell r="A2876" t="str">
            <v>44</v>
          </cell>
          <cell r="B2876" t="str">
            <v>APARELHOS E METAIS HIDRÁULICOS</v>
          </cell>
        </row>
        <row r="2877">
          <cell r="A2877" t="str">
            <v>44.01</v>
          </cell>
          <cell r="B2877" t="str">
            <v>Aparelhos e louças</v>
          </cell>
        </row>
        <row r="2878">
          <cell r="A2878" t="str">
            <v>44.01.030</v>
          </cell>
          <cell r="C2878" t="str">
            <v>Bacia turca de louça - 6 litros</v>
          </cell>
          <cell r="D2878" t="str">
            <v>un</v>
          </cell>
          <cell r="E2878">
            <v>386.96</v>
          </cell>
          <cell r="F2878">
            <v>47.6</v>
          </cell>
          <cell r="G2878">
            <v>434.56</v>
          </cell>
        </row>
        <row r="2879">
          <cell r="A2879" t="str">
            <v>44.01.050</v>
          </cell>
          <cell r="C2879" t="str">
            <v>Bacia sifonada de louça sem tampa - 6 litros</v>
          </cell>
          <cell r="D2879" t="str">
            <v>un</v>
          </cell>
          <cell r="E2879">
            <v>157.03</v>
          </cell>
          <cell r="F2879">
            <v>47.6</v>
          </cell>
          <cell r="G2879">
            <v>204.63</v>
          </cell>
        </row>
        <row r="2880">
          <cell r="A2880" t="str">
            <v>44.01.070</v>
          </cell>
          <cell r="C2880" t="str">
            <v>Bacia sifonada de louça sem tampa com saída horizontal - 6 litros</v>
          </cell>
          <cell r="D2880" t="str">
            <v>un</v>
          </cell>
          <cell r="E2880">
            <v>339.87</v>
          </cell>
          <cell r="F2880">
            <v>47.6</v>
          </cell>
          <cell r="G2880">
            <v>387.47</v>
          </cell>
        </row>
        <row r="2881">
          <cell r="A2881" t="str">
            <v>44.01.100</v>
          </cell>
          <cell r="C2881" t="str">
            <v>Lavatório de louça sem coluna</v>
          </cell>
          <cell r="D2881" t="str">
            <v>un</v>
          </cell>
          <cell r="E2881">
            <v>62.37</v>
          </cell>
          <cell r="F2881">
            <v>55.64</v>
          </cell>
          <cell r="G2881">
            <v>118.01</v>
          </cell>
        </row>
        <row r="2882">
          <cell r="A2882" t="str">
            <v>44.01.110</v>
          </cell>
          <cell r="C2882" t="str">
            <v>Lavatório de louça com coluna</v>
          </cell>
          <cell r="D2882" t="str">
            <v>un</v>
          </cell>
          <cell r="E2882">
            <v>188.83</v>
          </cell>
          <cell r="F2882">
            <v>55.64</v>
          </cell>
          <cell r="G2882">
            <v>244.47</v>
          </cell>
        </row>
        <row r="2883">
          <cell r="A2883" t="str">
            <v>44.01.160</v>
          </cell>
          <cell r="C2883" t="str">
            <v>Lavatório de louça pequeno com coluna suspensa - linha especial</v>
          </cell>
          <cell r="D2883" t="str">
            <v>un</v>
          </cell>
          <cell r="E2883">
            <v>449.62</v>
          </cell>
          <cell r="F2883">
            <v>55.64</v>
          </cell>
          <cell r="G2883">
            <v>505.26</v>
          </cell>
        </row>
        <row r="2884">
          <cell r="A2884" t="str">
            <v>44.01.170</v>
          </cell>
          <cell r="C2884" t="str">
            <v>Lavatório em polipropileno</v>
          </cell>
          <cell r="D2884" t="str">
            <v>un</v>
          </cell>
          <cell r="E2884">
            <v>28.36</v>
          </cell>
          <cell r="F2884">
            <v>19.78</v>
          </cell>
          <cell r="G2884">
            <v>48.14</v>
          </cell>
        </row>
        <row r="2885">
          <cell r="A2885" t="str">
            <v>44.01.200</v>
          </cell>
          <cell r="C2885" t="str">
            <v>Mictório de louça sifonado auto aspirante</v>
          </cell>
          <cell r="D2885" t="str">
            <v>un</v>
          </cell>
          <cell r="E2885">
            <v>240.64</v>
          </cell>
          <cell r="F2885">
            <v>55.64</v>
          </cell>
          <cell r="G2885">
            <v>296.27999999999997</v>
          </cell>
        </row>
        <row r="2886">
          <cell r="A2886" t="str">
            <v>44.01.240</v>
          </cell>
          <cell r="C2886" t="str">
            <v>Lavatório em louça com coluna suspensa</v>
          </cell>
          <cell r="D2886" t="str">
            <v>un</v>
          </cell>
          <cell r="E2886">
            <v>321.54000000000002</v>
          </cell>
          <cell r="F2886">
            <v>55.64</v>
          </cell>
          <cell r="G2886">
            <v>377.18</v>
          </cell>
        </row>
        <row r="2887">
          <cell r="A2887" t="str">
            <v>44.01.270</v>
          </cell>
          <cell r="C2887" t="str">
            <v>Cuba de louça de embutir oval</v>
          </cell>
          <cell r="D2887" t="str">
            <v>un</v>
          </cell>
          <cell r="E2887">
            <v>68.87</v>
          </cell>
          <cell r="F2887">
            <v>19.78</v>
          </cell>
          <cell r="G2887">
            <v>88.65</v>
          </cell>
        </row>
        <row r="2888">
          <cell r="A2888" t="str">
            <v>44.01.310</v>
          </cell>
          <cell r="C2888" t="str">
            <v>Tanque de louça com coluna de 30 litros</v>
          </cell>
          <cell r="D2888" t="str">
            <v>un</v>
          </cell>
          <cell r="E2888">
            <v>459.97</v>
          </cell>
          <cell r="F2888">
            <v>118.65</v>
          </cell>
          <cell r="G2888">
            <v>578.62</v>
          </cell>
        </row>
        <row r="2889">
          <cell r="A2889" t="str">
            <v>44.01.360</v>
          </cell>
          <cell r="C2889" t="str">
            <v>Tanque de louça com coluna de 18 a 20 litros</v>
          </cell>
          <cell r="D2889" t="str">
            <v>un</v>
          </cell>
          <cell r="E2889">
            <v>384.3</v>
          </cell>
          <cell r="F2889">
            <v>118.65</v>
          </cell>
          <cell r="G2889">
            <v>502.95</v>
          </cell>
        </row>
        <row r="2890">
          <cell r="A2890" t="str">
            <v>44.01.370</v>
          </cell>
          <cell r="C2890" t="str">
            <v>Tanque em granito sintético, linha comercial - sem pertences</v>
          </cell>
          <cell r="D2890" t="str">
            <v>un</v>
          </cell>
          <cell r="E2890">
            <v>151.82</v>
          </cell>
          <cell r="F2890">
            <v>39.549999999999997</v>
          </cell>
          <cell r="G2890">
            <v>191.37</v>
          </cell>
        </row>
        <row r="2891">
          <cell r="A2891" t="str">
            <v>44.01.610</v>
          </cell>
          <cell r="C2891" t="str">
            <v>Lavatório de louça para canto, sem coluna - sem pertences</v>
          </cell>
          <cell r="D2891" t="str">
            <v>un</v>
          </cell>
          <cell r="E2891">
            <v>127.34</v>
          </cell>
          <cell r="F2891">
            <v>19.78</v>
          </cell>
          <cell r="G2891">
            <v>147.12</v>
          </cell>
        </row>
        <row r="2892">
          <cell r="A2892" t="str">
            <v>44.01.680</v>
          </cell>
          <cell r="C2892" t="str">
            <v>Caixa de descarga em plástico, de sobrepor, capacidade 9 litros com engate flexível</v>
          </cell>
          <cell r="D2892" t="str">
            <v>un</v>
          </cell>
          <cell r="E2892">
            <v>58.13</v>
          </cell>
          <cell r="F2892">
            <v>13.05</v>
          </cell>
          <cell r="G2892">
            <v>71.180000000000007</v>
          </cell>
        </row>
        <row r="2893">
          <cell r="A2893" t="str">
            <v>44.01.690</v>
          </cell>
          <cell r="C2893" t="str">
            <v>Tanque de louça sem coluna de 30 litros</v>
          </cell>
          <cell r="D2893" t="str">
            <v>un</v>
          </cell>
          <cell r="E2893">
            <v>359.9</v>
          </cell>
          <cell r="F2893">
            <v>118.65</v>
          </cell>
          <cell r="G2893">
            <v>478.55</v>
          </cell>
        </row>
        <row r="2894">
          <cell r="A2894" t="str">
            <v>44.01.800</v>
          </cell>
          <cell r="C2894" t="str">
            <v>Bacia sifonada com caixa de descarga acoplada sem tampa - 6 litros</v>
          </cell>
          <cell r="D2894" t="str">
            <v>cj</v>
          </cell>
          <cell r="E2894">
            <v>423.86</v>
          </cell>
          <cell r="F2894">
            <v>47.6</v>
          </cell>
          <cell r="G2894">
            <v>471.46</v>
          </cell>
        </row>
        <row r="2895">
          <cell r="A2895" t="str">
            <v>44.01.850</v>
          </cell>
          <cell r="C2895" t="str">
            <v>Cuba de louça de embutir redonda</v>
          </cell>
          <cell r="D2895" t="str">
            <v>un</v>
          </cell>
          <cell r="E2895">
            <v>78.69</v>
          </cell>
          <cell r="F2895">
            <v>19.78</v>
          </cell>
          <cell r="G2895">
            <v>98.47</v>
          </cell>
        </row>
        <row r="2896">
          <cell r="A2896" t="str">
            <v>44.02</v>
          </cell>
          <cell r="B2896" t="str">
            <v>Bancadas e tampos</v>
          </cell>
        </row>
        <row r="2897">
          <cell r="A2897" t="str">
            <v>44.02.062</v>
          </cell>
          <cell r="C2897" t="str">
            <v>Tampo/bancada em granito, com frontão, espessura de 2 cm, acabamento polido</v>
          </cell>
          <cell r="D2897" t="str">
            <v>m²</v>
          </cell>
          <cell r="E2897">
            <v>337.78</v>
          </cell>
          <cell r="F2897">
            <v>65.36</v>
          </cell>
          <cell r="G2897">
            <v>403.14</v>
          </cell>
        </row>
        <row r="2898">
          <cell r="A2898" t="str">
            <v>44.02.100</v>
          </cell>
          <cell r="C2898" t="str">
            <v>Tampo/bancada em mármore nacional espessura de 3 cm</v>
          </cell>
          <cell r="D2898" t="str">
            <v>m²</v>
          </cell>
          <cell r="E2898">
            <v>970.33</v>
          </cell>
          <cell r="F2898">
            <v>71.34</v>
          </cell>
          <cell r="G2898">
            <v>1041.67</v>
          </cell>
        </row>
        <row r="2899">
          <cell r="A2899" t="str">
            <v>44.02.200</v>
          </cell>
          <cell r="C2899" t="str">
            <v>Tampo/bancada em concreto armado, revestido em aço inoxidável fosco polido</v>
          </cell>
          <cell r="D2899" t="str">
            <v>m²</v>
          </cell>
          <cell r="E2899">
            <v>851.88</v>
          </cell>
          <cell r="F2899">
            <v>144.51</v>
          </cell>
          <cell r="G2899">
            <v>996.39</v>
          </cell>
        </row>
        <row r="2900">
          <cell r="A2900" t="str">
            <v>44.02.300</v>
          </cell>
          <cell r="C2900" t="str">
            <v>Superfície sólido mineral para bancadas, saias, frontões e/ou cubas</v>
          </cell>
          <cell r="D2900" t="str">
            <v>m²</v>
          </cell>
          <cell r="E2900">
            <v>1812.21</v>
          </cell>
          <cell r="F2900">
            <v>0</v>
          </cell>
          <cell r="G2900">
            <v>1812.21</v>
          </cell>
        </row>
        <row r="2901">
          <cell r="A2901" t="str">
            <v>44.03</v>
          </cell>
          <cell r="B2901" t="str">
            <v>Acessórios e metais</v>
          </cell>
        </row>
        <row r="2902">
          <cell r="A2902" t="str">
            <v>44.03.010</v>
          </cell>
          <cell r="C2902" t="str">
            <v>Dispenser toalheiro em ABS e policarbonato para bobina de 20 cm x 200 m, com alavanca</v>
          </cell>
          <cell r="D2902" t="str">
            <v>un</v>
          </cell>
          <cell r="E2902">
            <v>189.95</v>
          </cell>
          <cell r="F2902">
            <v>4.9000000000000004</v>
          </cell>
          <cell r="G2902">
            <v>194.85</v>
          </cell>
        </row>
        <row r="2903">
          <cell r="A2903" t="str">
            <v>44.03.020</v>
          </cell>
          <cell r="C2903" t="str">
            <v>Meia saboneteira de louça de embutir</v>
          </cell>
          <cell r="D2903" t="str">
            <v>un</v>
          </cell>
          <cell r="E2903">
            <v>27.46</v>
          </cell>
          <cell r="F2903">
            <v>11.77</v>
          </cell>
          <cell r="G2903">
            <v>39.229999999999997</v>
          </cell>
        </row>
        <row r="2904">
          <cell r="A2904" t="str">
            <v>44.03.030</v>
          </cell>
          <cell r="C2904" t="str">
            <v>Dispenser toalheiro metálico esmaltado para bobina de 25cm x 50m, sem alavanca</v>
          </cell>
          <cell r="D2904" t="str">
            <v>un</v>
          </cell>
          <cell r="E2904">
            <v>41.41</v>
          </cell>
          <cell r="F2904">
            <v>4.9000000000000004</v>
          </cell>
          <cell r="G2904">
            <v>46.31</v>
          </cell>
        </row>
        <row r="2905">
          <cell r="A2905" t="str">
            <v>44.03.040</v>
          </cell>
          <cell r="C2905" t="str">
            <v>Saboneteira de louça de embutir</v>
          </cell>
          <cell r="D2905" t="str">
            <v>un</v>
          </cell>
          <cell r="E2905">
            <v>33.630000000000003</v>
          </cell>
          <cell r="F2905">
            <v>11.77</v>
          </cell>
          <cell r="G2905">
            <v>45.4</v>
          </cell>
        </row>
        <row r="2906">
          <cell r="A2906" t="str">
            <v>44.03.050</v>
          </cell>
          <cell r="C2906" t="str">
            <v>Dispenser papel higiênico em ABS para rolão 300 / 600 m, com visor</v>
          </cell>
          <cell r="D2906" t="str">
            <v>un</v>
          </cell>
          <cell r="E2906">
            <v>51.14</v>
          </cell>
          <cell r="F2906">
            <v>4.9000000000000004</v>
          </cell>
          <cell r="G2906">
            <v>56.04</v>
          </cell>
        </row>
        <row r="2907">
          <cell r="A2907" t="str">
            <v>44.03.080</v>
          </cell>
          <cell r="C2907" t="str">
            <v>Porta-papel de louça de embutir</v>
          </cell>
          <cell r="D2907" t="str">
            <v>un</v>
          </cell>
          <cell r="E2907">
            <v>33.299999999999997</v>
          </cell>
          <cell r="F2907">
            <v>11.77</v>
          </cell>
          <cell r="G2907">
            <v>45.07</v>
          </cell>
        </row>
        <row r="2908">
          <cell r="A2908" t="str">
            <v>44.03.090</v>
          </cell>
          <cell r="C2908" t="str">
            <v>Cabide cromado para banheiro</v>
          </cell>
          <cell r="D2908" t="str">
            <v>un</v>
          </cell>
          <cell r="E2908">
            <v>32.31</v>
          </cell>
          <cell r="F2908">
            <v>4.9000000000000004</v>
          </cell>
          <cell r="G2908">
            <v>37.21</v>
          </cell>
        </row>
        <row r="2909">
          <cell r="A2909" t="str">
            <v>44.03.130</v>
          </cell>
          <cell r="C2909" t="str">
            <v>Saboneteira tipo dispenser, para refil de 800 ml</v>
          </cell>
          <cell r="D2909" t="str">
            <v>un</v>
          </cell>
          <cell r="E2909">
            <v>25.38</v>
          </cell>
          <cell r="F2909">
            <v>4.9000000000000004</v>
          </cell>
          <cell r="G2909">
            <v>30.28</v>
          </cell>
        </row>
        <row r="2910">
          <cell r="A2910" t="str">
            <v>44.03.180</v>
          </cell>
          <cell r="C2910" t="str">
            <v>Dispenser toalheiro em ABS, para folhas</v>
          </cell>
          <cell r="D2910" t="str">
            <v>un</v>
          </cell>
          <cell r="E2910">
            <v>39.17</v>
          </cell>
          <cell r="F2910">
            <v>4.9000000000000004</v>
          </cell>
          <cell r="G2910">
            <v>44.07</v>
          </cell>
        </row>
        <row r="2911">
          <cell r="A2911" t="str">
            <v>44.03.210</v>
          </cell>
          <cell r="C2911" t="str">
            <v>Ducha cromada simples</v>
          </cell>
          <cell r="D2911" t="str">
            <v>un</v>
          </cell>
          <cell r="E2911">
            <v>44.14</v>
          </cell>
          <cell r="F2911">
            <v>19.78</v>
          </cell>
          <cell r="G2911">
            <v>63.92</v>
          </cell>
        </row>
        <row r="2912">
          <cell r="A2912" t="str">
            <v>44.03.260</v>
          </cell>
          <cell r="C2912" t="str">
            <v>Armário de plástico de embutir, para lavatório</v>
          </cell>
          <cell r="D2912" t="str">
            <v>un</v>
          </cell>
          <cell r="E2912">
            <v>85.03</v>
          </cell>
          <cell r="F2912">
            <v>35.67</v>
          </cell>
          <cell r="G2912">
            <v>120.7</v>
          </cell>
        </row>
        <row r="2913">
          <cell r="A2913" t="str">
            <v>44.03.300</v>
          </cell>
          <cell r="C2913" t="str">
            <v>Torneira volante tipo alavanca</v>
          </cell>
          <cell r="D2913" t="str">
            <v>un</v>
          </cell>
          <cell r="E2913">
            <v>202.8</v>
          </cell>
          <cell r="F2913">
            <v>15.08</v>
          </cell>
          <cell r="G2913">
            <v>217.88</v>
          </cell>
        </row>
        <row r="2914">
          <cell r="A2914" t="str">
            <v>44.03.310</v>
          </cell>
          <cell r="C2914" t="str">
            <v>Torneira de mesa para lavatório, acionamento hidromecânico, com registro integrado regulador de vazão, em latão cromado, DN= 1/2´</v>
          </cell>
          <cell r="D2914" t="str">
            <v>un</v>
          </cell>
          <cell r="E2914">
            <v>615.09</v>
          </cell>
          <cell r="F2914">
            <v>15.08</v>
          </cell>
          <cell r="G2914">
            <v>630.16999999999996</v>
          </cell>
        </row>
        <row r="2915">
          <cell r="A2915" t="str">
            <v>44.03.315</v>
          </cell>
          <cell r="C2915" t="str">
            <v>Torneira de mesa com bica móvel e alavanca</v>
          </cell>
          <cell r="D2915" t="str">
            <v>un</v>
          </cell>
          <cell r="E2915">
            <v>107.36</v>
          </cell>
          <cell r="F2915">
            <v>15.08</v>
          </cell>
          <cell r="G2915">
            <v>122.44</v>
          </cell>
        </row>
        <row r="2916">
          <cell r="A2916" t="str">
            <v>44.03.360</v>
          </cell>
          <cell r="C2916" t="str">
            <v>Ducha higiênica cromada</v>
          </cell>
          <cell r="D2916" t="str">
            <v>un</v>
          </cell>
          <cell r="E2916">
            <v>345.74</v>
          </cell>
          <cell r="F2916">
            <v>19.78</v>
          </cell>
          <cell r="G2916">
            <v>365.52</v>
          </cell>
        </row>
        <row r="2917">
          <cell r="A2917" t="str">
            <v>44.03.370</v>
          </cell>
          <cell r="C2917" t="str">
            <v>Torneira curta com rosca para uso geral, em latão fundido sem acabamento, DN= 1/2´</v>
          </cell>
          <cell r="D2917" t="str">
            <v>un</v>
          </cell>
          <cell r="E2917">
            <v>22.16</v>
          </cell>
          <cell r="F2917">
            <v>13.92</v>
          </cell>
          <cell r="G2917">
            <v>36.08</v>
          </cell>
        </row>
        <row r="2918">
          <cell r="A2918" t="str">
            <v>44.03.380</v>
          </cell>
          <cell r="C2918" t="str">
            <v>Torneira curta com rosca para uso geral, em latão fundido sem acabamento, DN= 3/4´</v>
          </cell>
          <cell r="D2918" t="str">
            <v>un</v>
          </cell>
          <cell r="E2918">
            <v>22.63</v>
          </cell>
          <cell r="F2918">
            <v>13.92</v>
          </cell>
          <cell r="G2918">
            <v>36.549999999999997</v>
          </cell>
        </row>
        <row r="2919">
          <cell r="A2919" t="str">
            <v>44.03.400</v>
          </cell>
          <cell r="C2919" t="str">
            <v>Torneira curta com rosca para uso geral, em latão fundido cromado, DN= 3/4´</v>
          </cell>
          <cell r="D2919" t="str">
            <v>un</v>
          </cell>
          <cell r="E2919">
            <v>27.11</v>
          </cell>
          <cell r="F2919">
            <v>13.92</v>
          </cell>
          <cell r="G2919">
            <v>41.03</v>
          </cell>
        </row>
        <row r="2920">
          <cell r="A2920" t="str">
            <v>44.03.420</v>
          </cell>
          <cell r="C2920" t="str">
            <v>Torneira curta sem rosca para uso geral, em latão fundido sem acabamento, DN= 3/4´</v>
          </cell>
          <cell r="D2920" t="str">
            <v>un</v>
          </cell>
          <cell r="E2920">
            <v>16.7</v>
          </cell>
          <cell r="F2920">
            <v>13.92</v>
          </cell>
          <cell r="G2920">
            <v>30.62</v>
          </cell>
        </row>
        <row r="2921">
          <cell r="A2921" t="str">
            <v>44.03.430</v>
          </cell>
          <cell r="C2921" t="str">
            <v>Torneira curta sem rosca para uso geral, em latão fundido cromado, DN= 1/2´</v>
          </cell>
          <cell r="D2921" t="str">
            <v>un</v>
          </cell>
          <cell r="E2921">
            <v>19.690000000000001</v>
          </cell>
          <cell r="F2921">
            <v>13.92</v>
          </cell>
          <cell r="G2921">
            <v>33.61</v>
          </cell>
        </row>
        <row r="2922">
          <cell r="A2922" t="str">
            <v>44.03.440</v>
          </cell>
          <cell r="C2922" t="str">
            <v>Torneira curta sem rosca para uso geral, em latão fundido cromado, DN= 3/4´</v>
          </cell>
          <cell r="D2922" t="str">
            <v>un</v>
          </cell>
          <cell r="E2922">
            <v>21.88</v>
          </cell>
          <cell r="F2922">
            <v>13.92</v>
          </cell>
          <cell r="G2922">
            <v>35.799999999999997</v>
          </cell>
        </row>
        <row r="2923">
          <cell r="A2923" t="str">
            <v>44.03.450</v>
          </cell>
          <cell r="C2923" t="str">
            <v>Torneira longa sem rosca para uso geral, em latão fundido cromado</v>
          </cell>
          <cell r="D2923" t="str">
            <v>un</v>
          </cell>
          <cell r="E2923">
            <v>42.75</v>
          </cell>
          <cell r="F2923">
            <v>13.92</v>
          </cell>
          <cell r="G2923">
            <v>56.67</v>
          </cell>
        </row>
        <row r="2924">
          <cell r="A2924" t="str">
            <v>44.03.470</v>
          </cell>
          <cell r="C2924" t="str">
            <v>Torneira de parede para pia com bica móvel e arejador, em latão fundido cromado</v>
          </cell>
          <cell r="D2924" t="str">
            <v>un</v>
          </cell>
          <cell r="E2924">
            <v>61.75</v>
          </cell>
          <cell r="F2924">
            <v>13.92</v>
          </cell>
          <cell r="G2924">
            <v>75.67</v>
          </cell>
        </row>
        <row r="2925">
          <cell r="A2925" t="str">
            <v>44.03.480</v>
          </cell>
          <cell r="C2925" t="str">
            <v>Torneira de mesa para lavatório compacta, acionamento hidromecânico, em latão cromado, DN= 1/2´</v>
          </cell>
          <cell r="D2925" t="str">
            <v>un</v>
          </cell>
          <cell r="E2925">
            <v>150.5</v>
          </cell>
          <cell r="F2925">
            <v>15.08</v>
          </cell>
          <cell r="G2925">
            <v>165.58</v>
          </cell>
        </row>
        <row r="2926">
          <cell r="A2926" t="str">
            <v>44.03.500</v>
          </cell>
          <cell r="C2926" t="str">
            <v>Aparelho misturador de parede, para pia, com bica móvel, acabamento cromado</v>
          </cell>
          <cell r="D2926" t="str">
            <v>un</v>
          </cell>
          <cell r="E2926">
            <v>406.58</v>
          </cell>
          <cell r="F2926">
            <v>55.37</v>
          </cell>
          <cell r="G2926">
            <v>461.95</v>
          </cell>
        </row>
        <row r="2927">
          <cell r="A2927" t="str">
            <v>44.03.510</v>
          </cell>
          <cell r="C2927" t="str">
            <v>Torneira de parede antivandalismo, DN= 3/4´</v>
          </cell>
          <cell r="D2927" t="str">
            <v>un</v>
          </cell>
          <cell r="E2927">
            <v>298.68</v>
          </cell>
          <cell r="F2927">
            <v>31.72</v>
          </cell>
          <cell r="G2927">
            <v>330.4</v>
          </cell>
        </row>
        <row r="2928">
          <cell r="A2928" t="str">
            <v>44.03.590</v>
          </cell>
          <cell r="C2928" t="str">
            <v>Torneira de mesa para pia com bica móvel e arejador em latão fundido cromado</v>
          </cell>
          <cell r="D2928" t="str">
            <v>un</v>
          </cell>
          <cell r="E2928">
            <v>128.96</v>
          </cell>
          <cell r="F2928">
            <v>15.08</v>
          </cell>
          <cell r="G2928">
            <v>144.04</v>
          </cell>
        </row>
        <row r="2929">
          <cell r="A2929" t="str">
            <v>44.03.630</v>
          </cell>
          <cell r="C2929" t="str">
            <v>Torneira de acionamento restrito em latão cromado, DN= 1/2´ com adaptador para 3/4´</v>
          </cell>
          <cell r="D2929" t="str">
            <v>un</v>
          </cell>
          <cell r="E2929">
            <v>40.74</v>
          </cell>
          <cell r="F2929">
            <v>13.92</v>
          </cell>
          <cell r="G2929">
            <v>54.66</v>
          </cell>
        </row>
        <row r="2930">
          <cell r="A2930" t="str">
            <v>44.03.640</v>
          </cell>
          <cell r="C2930" t="str">
            <v>Torneira de parede acionamento hidromecânico, em latão cromado, DN= 1/2´ ou 3/4´</v>
          </cell>
          <cell r="D2930" t="str">
            <v>un</v>
          </cell>
          <cell r="E2930">
            <v>313.12</v>
          </cell>
          <cell r="F2930">
            <v>13.92</v>
          </cell>
          <cell r="G2930">
            <v>327.04000000000002</v>
          </cell>
        </row>
        <row r="2931">
          <cell r="A2931" t="str">
            <v>44.03.670</v>
          </cell>
          <cell r="C2931" t="str">
            <v>Caixa de descarga de embutir, acionamento frontal, completa</v>
          </cell>
          <cell r="D2931" t="str">
            <v>cj</v>
          </cell>
          <cell r="E2931">
            <v>616.88</v>
          </cell>
          <cell r="F2931">
            <v>55.45</v>
          </cell>
          <cell r="G2931">
            <v>672.33</v>
          </cell>
        </row>
        <row r="2932">
          <cell r="A2932" t="str">
            <v>44.03.690</v>
          </cell>
          <cell r="C2932" t="str">
            <v>Torneira de parede em ABS, DN 1/2´ ou 3/4´, 10cm</v>
          </cell>
          <cell r="D2932" t="str">
            <v>un</v>
          </cell>
          <cell r="E2932">
            <v>2.63</v>
          </cell>
          <cell r="F2932">
            <v>13.92</v>
          </cell>
          <cell r="G2932">
            <v>16.55</v>
          </cell>
        </row>
        <row r="2933">
          <cell r="A2933" t="str">
            <v>44.03.700</v>
          </cell>
          <cell r="C2933" t="str">
            <v>Torneira de parede em ABS, DN 1/2´ ou 3/4´, 15cm</v>
          </cell>
          <cell r="D2933" t="str">
            <v>un</v>
          </cell>
          <cell r="E2933">
            <v>2.82</v>
          </cell>
          <cell r="F2933">
            <v>13.92</v>
          </cell>
          <cell r="G2933">
            <v>16.739999999999998</v>
          </cell>
        </row>
        <row r="2934">
          <cell r="A2934" t="str">
            <v>44.03.720</v>
          </cell>
          <cell r="C2934" t="str">
            <v>Torneira de mesa para lavatório, acionamento hidromecânico com alavanca, registro integrado regulador de vazão, em latão cromado, DN= 1/2´</v>
          </cell>
          <cell r="D2934" t="str">
            <v>un</v>
          </cell>
          <cell r="E2934">
            <v>463.02</v>
          </cell>
          <cell r="F2934">
            <v>15.08</v>
          </cell>
          <cell r="G2934">
            <v>478.1</v>
          </cell>
        </row>
        <row r="2935">
          <cell r="A2935" t="str">
            <v>44.03.825</v>
          </cell>
          <cell r="C2935" t="str">
            <v>Misturador termostato para chuveiro ou ducha, acabamento cromado</v>
          </cell>
          <cell r="D2935" t="str">
            <v>un</v>
          </cell>
          <cell r="E2935">
            <v>1138.0999999999999</v>
          </cell>
          <cell r="F2935">
            <v>55.37</v>
          </cell>
          <cell r="G2935">
            <v>1193.47</v>
          </cell>
        </row>
        <row r="2936">
          <cell r="A2936" t="str">
            <v>44.03.900</v>
          </cell>
          <cell r="C2936" t="str">
            <v>Secador de mãos em ABS</v>
          </cell>
          <cell r="D2936" t="str">
            <v>un</v>
          </cell>
          <cell r="E2936">
            <v>923.8</v>
          </cell>
          <cell r="F2936">
            <v>4.9000000000000004</v>
          </cell>
          <cell r="G2936">
            <v>928.7</v>
          </cell>
        </row>
        <row r="2937">
          <cell r="A2937" t="str">
            <v>44.03.920</v>
          </cell>
          <cell r="C2937" t="str">
            <v>Ducha higiênica com registro</v>
          </cell>
          <cell r="D2937" t="str">
            <v>un</v>
          </cell>
          <cell r="E2937">
            <v>333.46</v>
          </cell>
          <cell r="F2937">
            <v>19.78</v>
          </cell>
          <cell r="G2937">
            <v>353.24</v>
          </cell>
        </row>
        <row r="2938">
          <cell r="A2938" t="str">
            <v>44.03.931</v>
          </cell>
          <cell r="C2938" t="str">
            <v>Desviador para duchas e chuveiros</v>
          </cell>
          <cell r="D2938" t="str">
            <v>un</v>
          </cell>
          <cell r="E2938">
            <v>37.159999999999997</v>
          </cell>
          <cell r="F2938">
            <v>23.46</v>
          </cell>
          <cell r="G2938">
            <v>60.62</v>
          </cell>
        </row>
        <row r="2939">
          <cell r="A2939" t="str">
            <v>44.03.940</v>
          </cell>
          <cell r="C2939" t="str">
            <v>Válvula dupla para bancada de laboratório, uso em GLP, com bico para mangueira - diâmetro de 1/4´ a 1/2´</v>
          </cell>
          <cell r="D2939" t="str">
            <v>un</v>
          </cell>
          <cell r="E2939">
            <v>320.69</v>
          </cell>
          <cell r="F2939">
            <v>19.78</v>
          </cell>
          <cell r="G2939">
            <v>340.47</v>
          </cell>
        </row>
        <row r="2940">
          <cell r="A2940" t="str">
            <v>44.03.950</v>
          </cell>
          <cell r="C2940" t="str">
            <v>Válvula para cuba de laboratório, com nuca giratória e bico escalonado para mangueira</v>
          </cell>
          <cell r="D2940" t="str">
            <v>un</v>
          </cell>
          <cell r="E2940">
            <v>362.15</v>
          </cell>
          <cell r="F2940">
            <v>19.78</v>
          </cell>
          <cell r="G2940">
            <v>381.93</v>
          </cell>
        </row>
        <row r="2941">
          <cell r="A2941" t="str">
            <v>44.04</v>
          </cell>
          <cell r="B2941" t="str">
            <v>Prateleiras</v>
          </cell>
        </row>
        <row r="2942">
          <cell r="A2942" t="str">
            <v>44.04.030</v>
          </cell>
          <cell r="C2942" t="str">
            <v>Prateleira em granito com espessura de 2 cm</v>
          </cell>
          <cell r="D2942" t="str">
            <v>m²</v>
          </cell>
          <cell r="E2942">
            <v>346.25</v>
          </cell>
          <cell r="F2942">
            <v>23.19</v>
          </cell>
          <cell r="G2942">
            <v>369.44</v>
          </cell>
        </row>
        <row r="2943">
          <cell r="A2943" t="str">
            <v>44.04.040</v>
          </cell>
          <cell r="C2943" t="str">
            <v>Prateleira em granilite</v>
          </cell>
          <cell r="D2943" t="str">
            <v>m²</v>
          </cell>
          <cell r="E2943">
            <v>159.34</v>
          </cell>
          <cell r="F2943">
            <v>71.34</v>
          </cell>
          <cell r="G2943">
            <v>230.68</v>
          </cell>
        </row>
        <row r="2944">
          <cell r="A2944" t="str">
            <v>44.04.050</v>
          </cell>
          <cell r="C2944" t="str">
            <v>Prateleira em granito com espessura de 3 cm</v>
          </cell>
          <cell r="D2944" t="str">
            <v>m²</v>
          </cell>
          <cell r="E2944">
            <v>623.02</v>
          </cell>
          <cell r="F2944">
            <v>23.19</v>
          </cell>
          <cell r="G2944">
            <v>646.21</v>
          </cell>
        </row>
        <row r="2945">
          <cell r="A2945" t="str">
            <v>44.06</v>
          </cell>
          <cell r="B2945" t="str">
            <v>Aparelhos de aço inoxidável</v>
          </cell>
        </row>
        <row r="2946">
          <cell r="A2946" t="str">
            <v>44.06.010</v>
          </cell>
          <cell r="C2946" t="str">
            <v>Lavatório coletivo em aço inoxidável</v>
          </cell>
          <cell r="D2946" t="str">
            <v>m</v>
          </cell>
          <cell r="E2946">
            <v>911.69</v>
          </cell>
          <cell r="F2946">
            <v>55.64</v>
          </cell>
          <cell r="G2946">
            <v>967.33</v>
          </cell>
        </row>
        <row r="2947">
          <cell r="A2947" t="str">
            <v>44.06.100</v>
          </cell>
          <cell r="C2947" t="str">
            <v>Mictório coletivo em aço inoxidável</v>
          </cell>
          <cell r="D2947" t="str">
            <v>m</v>
          </cell>
          <cell r="E2947">
            <v>552.76</v>
          </cell>
          <cell r="F2947">
            <v>55.64</v>
          </cell>
          <cell r="G2947">
            <v>608.4</v>
          </cell>
        </row>
        <row r="2948">
          <cell r="A2948" t="str">
            <v>44.06.200</v>
          </cell>
          <cell r="C2948" t="str">
            <v>Tanque em aço inoxidável</v>
          </cell>
          <cell r="D2948" t="str">
            <v>un</v>
          </cell>
          <cell r="E2948">
            <v>709.93</v>
          </cell>
          <cell r="F2948">
            <v>118.65</v>
          </cell>
          <cell r="G2948">
            <v>828.58</v>
          </cell>
        </row>
        <row r="2949">
          <cell r="A2949" t="str">
            <v>44.06.250</v>
          </cell>
          <cell r="C2949" t="str">
            <v>Cuba em aço inoxidável simples de 300 x 140mm</v>
          </cell>
          <cell r="D2949" t="str">
            <v>un</v>
          </cell>
          <cell r="E2949">
            <v>128.63999999999999</v>
          </cell>
          <cell r="F2949">
            <v>19.78</v>
          </cell>
          <cell r="G2949">
            <v>148.41999999999999</v>
          </cell>
        </row>
        <row r="2950">
          <cell r="A2950" t="str">
            <v>44.06.300</v>
          </cell>
          <cell r="C2950" t="str">
            <v>Cuba em aço inoxidável simples de 400x340x140mm</v>
          </cell>
          <cell r="D2950" t="str">
            <v>un</v>
          </cell>
          <cell r="E2950">
            <v>152.01</v>
          </cell>
          <cell r="F2950">
            <v>19.78</v>
          </cell>
          <cell r="G2950">
            <v>171.79</v>
          </cell>
        </row>
        <row r="2951">
          <cell r="A2951" t="str">
            <v>44.06.310</v>
          </cell>
          <cell r="C2951" t="str">
            <v>Cuba em aço inoxidável simples de 465x300x140mm</v>
          </cell>
          <cell r="D2951" t="str">
            <v>un</v>
          </cell>
          <cell r="E2951">
            <v>160.16</v>
          </cell>
          <cell r="F2951">
            <v>19.78</v>
          </cell>
          <cell r="G2951">
            <v>179.94</v>
          </cell>
        </row>
        <row r="2952">
          <cell r="A2952" t="str">
            <v>44.06.320</v>
          </cell>
          <cell r="C2952" t="str">
            <v>Cuba em aço inoxidável simples de 560x330x140mm</v>
          </cell>
          <cell r="D2952" t="str">
            <v>un</v>
          </cell>
          <cell r="E2952">
            <v>205.7</v>
          </cell>
          <cell r="F2952">
            <v>19.78</v>
          </cell>
          <cell r="G2952">
            <v>225.48</v>
          </cell>
        </row>
        <row r="2953">
          <cell r="A2953" t="str">
            <v>44.06.330</v>
          </cell>
          <cell r="C2953" t="str">
            <v>Cuba em aço inoxidável simples de 500x400x400mm</v>
          </cell>
          <cell r="D2953" t="str">
            <v>un</v>
          </cell>
          <cell r="E2953">
            <v>547.04999999999995</v>
          </cell>
          <cell r="F2953">
            <v>19.78</v>
          </cell>
          <cell r="G2953">
            <v>566.83000000000004</v>
          </cell>
        </row>
        <row r="2954">
          <cell r="A2954" t="str">
            <v>44.06.360</v>
          </cell>
          <cell r="C2954" t="str">
            <v>Cuba em aço inoxidável simples de 500x400x200mm</v>
          </cell>
          <cell r="D2954" t="str">
            <v>un</v>
          </cell>
          <cell r="E2954">
            <v>297.67</v>
          </cell>
          <cell r="F2954">
            <v>19.78</v>
          </cell>
          <cell r="G2954">
            <v>317.45</v>
          </cell>
        </row>
        <row r="2955">
          <cell r="A2955" t="str">
            <v>44.06.370</v>
          </cell>
          <cell r="C2955" t="str">
            <v>Cuba em aço inoxidável simples de 500x400x250mm</v>
          </cell>
          <cell r="D2955" t="str">
            <v>un</v>
          </cell>
          <cell r="E2955">
            <v>388.13</v>
          </cell>
          <cell r="F2955">
            <v>19.78</v>
          </cell>
          <cell r="G2955">
            <v>407.91</v>
          </cell>
        </row>
        <row r="2956">
          <cell r="A2956" t="str">
            <v>44.06.400</v>
          </cell>
          <cell r="C2956" t="str">
            <v>Cuba em aço inoxidável simples de 500x400x300mm</v>
          </cell>
          <cell r="D2956" t="str">
            <v>un</v>
          </cell>
          <cell r="E2956">
            <v>467.52</v>
          </cell>
          <cell r="F2956">
            <v>19.78</v>
          </cell>
          <cell r="G2956">
            <v>487.3</v>
          </cell>
        </row>
        <row r="2957">
          <cell r="A2957" t="str">
            <v>44.06.410</v>
          </cell>
          <cell r="C2957" t="str">
            <v>Cuba em aço inoxidável simples de 600x500x300mm</v>
          </cell>
          <cell r="D2957" t="str">
            <v>un</v>
          </cell>
          <cell r="E2957">
            <v>605.36</v>
          </cell>
          <cell r="F2957">
            <v>19.78</v>
          </cell>
          <cell r="G2957">
            <v>625.14</v>
          </cell>
        </row>
        <row r="2958">
          <cell r="A2958" t="str">
            <v>44.06.470</v>
          </cell>
          <cell r="C2958" t="str">
            <v>Cuba em aço inoxidável simples de 600x500x350mm</v>
          </cell>
          <cell r="D2958" t="str">
            <v>un</v>
          </cell>
          <cell r="E2958">
            <v>772.82</v>
          </cell>
          <cell r="F2958">
            <v>19.78</v>
          </cell>
          <cell r="G2958">
            <v>792.6</v>
          </cell>
        </row>
        <row r="2959">
          <cell r="A2959" t="str">
            <v>44.06.520</v>
          </cell>
          <cell r="C2959" t="str">
            <v>Cuba em aço inoxidável simples de 600x500x400mm</v>
          </cell>
          <cell r="D2959" t="str">
            <v>un</v>
          </cell>
          <cell r="E2959">
            <v>718.75</v>
          </cell>
          <cell r="F2959">
            <v>19.78</v>
          </cell>
          <cell r="G2959">
            <v>738.53</v>
          </cell>
        </row>
        <row r="2960">
          <cell r="A2960" t="str">
            <v>44.06.570</v>
          </cell>
          <cell r="C2960" t="str">
            <v>Cuba em aço inoxidável simples de 700x600x450mm</v>
          </cell>
          <cell r="D2960" t="str">
            <v>un</v>
          </cell>
          <cell r="E2960">
            <v>1118.5999999999999</v>
          </cell>
          <cell r="F2960">
            <v>19.78</v>
          </cell>
          <cell r="G2960">
            <v>1138.3800000000001</v>
          </cell>
        </row>
        <row r="2961">
          <cell r="A2961" t="str">
            <v>44.06.600</v>
          </cell>
          <cell r="C2961" t="str">
            <v>Cuba em aço inoxidável simples de 1400x900x500mm</v>
          </cell>
          <cell r="D2961" t="str">
            <v>un</v>
          </cell>
          <cell r="E2961">
            <v>3055.85</v>
          </cell>
          <cell r="F2961">
            <v>19.78</v>
          </cell>
          <cell r="G2961">
            <v>3075.63</v>
          </cell>
        </row>
        <row r="2962">
          <cell r="A2962" t="str">
            <v>44.06.610</v>
          </cell>
          <cell r="C2962" t="str">
            <v>Cuba em aço inoxidável simples de 1100x600x400mm</v>
          </cell>
          <cell r="D2962" t="str">
            <v>un</v>
          </cell>
          <cell r="E2962">
            <v>1375.18</v>
          </cell>
          <cell r="F2962">
            <v>19.78</v>
          </cell>
          <cell r="G2962">
            <v>1394.96</v>
          </cell>
        </row>
        <row r="2963">
          <cell r="A2963" t="str">
            <v>44.06.700</v>
          </cell>
          <cell r="C2963" t="str">
            <v>Cuba em aço inoxidável dupla de 715x400x140mm</v>
          </cell>
          <cell r="D2963" t="str">
            <v>un</v>
          </cell>
          <cell r="E2963">
            <v>397.18</v>
          </cell>
          <cell r="F2963">
            <v>19.78</v>
          </cell>
          <cell r="G2963">
            <v>416.96</v>
          </cell>
        </row>
        <row r="2964">
          <cell r="A2964" t="str">
            <v>44.06.710</v>
          </cell>
          <cell r="C2964" t="str">
            <v>Cuba em aço inoxidável dupla de 835x340x140mm</v>
          </cell>
          <cell r="D2964" t="str">
            <v>un</v>
          </cell>
          <cell r="E2964">
            <v>434.12</v>
          </cell>
          <cell r="F2964">
            <v>19.78</v>
          </cell>
          <cell r="G2964">
            <v>453.9</v>
          </cell>
        </row>
        <row r="2965">
          <cell r="A2965" t="str">
            <v>44.06.750</v>
          </cell>
          <cell r="C2965" t="str">
            <v>Cuba em aço inoxidável dupla de 1020x400x250mm</v>
          </cell>
          <cell r="D2965" t="str">
            <v>un</v>
          </cell>
          <cell r="E2965">
            <v>759.4</v>
          </cell>
          <cell r="F2965">
            <v>19.78</v>
          </cell>
          <cell r="G2965">
            <v>779.18</v>
          </cell>
        </row>
        <row r="2966">
          <cell r="A2966" t="str">
            <v>44.20</v>
          </cell>
          <cell r="B2966" t="str">
            <v>Reparos, conservações e complementos - GRUPO 44</v>
          </cell>
        </row>
        <row r="2967">
          <cell r="A2967" t="str">
            <v>44.20.010</v>
          </cell>
          <cell r="C2967" t="str">
            <v>Sifão plástico sanfonado universal de 1´</v>
          </cell>
          <cell r="D2967" t="str">
            <v>un</v>
          </cell>
          <cell r="E2967">
            <v>9.49</v>
          </cell>
          <cell r="F2967">
            <v>15.82</v>
          </cell>
          <cell r="G2967">
            <v>25.31</v>
          </cell>
        </row>
        <row r="2968">
          <cell r="A2968" t="str">
            <v>44.20.020</v>
          </cell>
          <cell r="C2968" t="str">
            <v>Recolocação de torneiras</v>
          </cell>
          <cell r="D2968" t="str">
            <v>un</v>
          </cell>
          <cell r="E2968">
            <v>0.04</v>
          </cell>
          <cell r="F2968">
            <v>19.78</v>
          </cell>
          <cell r="G2968">
            <v>19.82</v>
          </cell>
        </row>
        <row r="2969">
          <cell r="A2969" t="str">
            <v>44.20.040</v>
          </cell>
          <cell r="C2969" t="str">
            <v>Recolocação de sifões</v>
          </cell>
          <cell r="D2969" t="str">
            <v>un</v>
          </cell>
          <cell r="E2969">
            <v>0.05</v>
          </cell>
          <cell r="F2969">
            <v>19.78</v>
          </cell>
          <cell r="G2969">
            <v>19.829999999999998</v>
          </cell>
        </row>
        <row r="2970">
          <cell r="A2970" t="str">
            <v>44.20.060</v>
          </cell>
          <cell r="C2970" t="str">
            <v>Recolocação de aparelhos sanitários, incluindo acessórios</v>
          </cell>
          <cell r="D2970" t="str">
            <v>un</v>
          </cell>
          <cell r="E2970">
            <v>0.59</v>
          </cell>
          <cell r="F2970">
            <v>55.64</v>
          </cell>
          <cell r="G2970">
            <v>56.23</v>
          </cell>
        </row>
        <row r="2971">
          <cell r="A2971" t="str">
            <v>44.20.080</v>
          </cell>
          <cell r="C2971" t="str">
            <v>Recolocação de caixas de descarga de sobrepor</v>
          </cell>
          <cell r="D2971" t="str">
            <v>un</v>
          </cell>
          <cell r="E2971">
            <v>0</v>
          </cell>
          <cell r="F2971">
            <v>98.88</v>
          </cell>
          <cell r="G2971">
            <v>98.88</v>
          </cell>
        </row>
        <row r="2972">
          <cell r="A2972" t="str">
            <v>44.20.100</v>
          </cell>
          <cell r="C2972" t="str">
            <v>Engate flexível metálico DN= 1/2´</v>
          </cell>
          <cell r="D2972" t="str">
            <v>un</v>
          </cell>
          <cell r="E2972">
            <v>28.84</v>
          </cell>
          <cell r="F2972">
            <v>4.83</v>
          </cell>
          <cell r="G2972">
            <v>33.67</v>
          </cell>
        </row>
        <row r="2973">
          <cell r="A2973" t="str">
            <v>44.20.110</v>
          </cell>
          <cell r="C2973" t="str">
            <v>Engate flexível de PVC DN= 1/2´</v>
          </cell>
          <cell r="D2973" t="str">
            <v>un</v>
          </cell>
          <cell r="E2973">
            <v>4.67</v>
          </cell>
          <cell r="F2973">
            <v>4.83</v>
          </cell>
          <cell r="G2973">
            <v>9.5</v>
          </cell>
        </row>
        <row r="2974">
          <cell r="A2974" t="str">
            <v>44.20.120</v>
          </cell>
          <cell r="C2974" t="str">
            <v>Canopla para válvula de descarga</v>
          </cell>
          <cell r="D2974" t="str">
            <v>un</v>
          </cell>
          <cell r="E2974">
            <v>87.2</v>
          </cell>
          <cell r="F2974">
            <v>2.74</v>
          </cell>
          <cell r="G2974">
            <v>89.94</v>
          </cell>
        </row>
        <row r="2975">
          <cell r="A2975" t="str">
            <v>44.20.121</v>
          </cell>
          <cell r="C2975" t="str">
            <v>Arejador com articulador em ABS cromado para torneira padrão, completo</v>
          </cell>
          <cell r="D2975" t="str">
            <v>un</v>
          </cell>
          <cell r="E2975">
            <v>27.25</v>
          </cell>
          <cell r="F2975">
            <v>1.61</v>
          </cell>
          <cell r="G2975">
            <v>28.86</v>
          </cell>
        </row>
        <row r="2976">
          <cell r="A2976" t="str">
            <v>44.20.130</v>
          </cell>
          <cell r="C2976" t="str">
            <v>Tubo de ligação para mictório, DN= 1/2´</v>
          </cell>
          <cell r="D2976" t="str">
            <v>un</v>
          </cell>
          <cell r="E2976">
            <v>50.14</v>
          </cell>
          <cell r="F2976">
            <v>4.83</v>
          </cell>
          <cell r="G2976">
            <v>54.97</v>
          </cell>
        </row>
        <row r="2977">
          <cell r="A2977" t="str">
            <v>44.20.150</v>
          </cell>
          <cell r="C2977" t="str">
            <v>Acabamento cromado para registro</v>
          </cell>
          <cell r="D2977" t="str">
            <v>un</v>
          </cell>
          <cell r="E2977">
            <v>36.99</v>
          </cell>
          <cell r="F2977">
            <v>2.74</v>
          </cell>
          <cell r="G2977">
            <v>39.729999999999997</v>
          </cell>
        </row>
        <row r="2978">
          <cell r="A2978" t="str">
            <v>44.20.160</v>
          </cell>
          <cell r="C2978" t="str">
            <v>Botão para válvula de descarga</v>
          </cell>
          <cell r="D2978" t="str">
            <v>un</v>
          </cell>
          <cell r="E2978">
            <v>44.34</v>
          </cell>
          <cell r="F2978">
            <v>2.74</v>
          </cell>
          <cell r="G2978">
            <v>47.08</v>
          </cell>
        </row>
        <row r="2979">
          <cell r="A2979" t="str">
            <v>44.20.180</v>
          </cell>
          <cell r="C2979" t="str">
            <v>Reparo para válvula de descarga</v>
          </cell>
          <cell r="D2979" t="str">
            <v>un</v>
          </cell>
          <cell r="E2979">
            <v>45.35</v>
          </cell>
          <cell r="F2979">
            <v>35.6</v>
          </cell>
          <cell r="G2979">
            <v>80.95</v>
          </cell>
        </row>
        <row r="2980">
          <cell r="A2980" t="str">
            <v>44.20.200</v>
          </cell>
          <cell r="C2980" t="str">
            <v>Sifão de metal cromado de 1 1/2´ x 2´</v>
          </cell>
          <cell r="D2980" t="str">
            <v>un</v>
          </cell>
          <cell r="E2980">
            <v>111.78</v>
          </cell>
          <cell r="F2980">
            <v>19.78</v>
          </cell>
          <cell r="G2980">
            <v>131.56</v>
          </cell>
        </row>
        <row r="2981">
          <cell r="A2981" t="str">
            <v>44.20.220</v>
          </cell>
          <cell r="C2981" t="str">
            <v>Sifão de metal cromado de 1´ x 1 1/2´</v>
          </cell>
          <cell r="D2981" t="str">
            <v>un</v>
          </cell>
          <cell r="E2981">
            <v>117.82</v>
          </cell>
          <cell r="F2981">
            <v>19.78</v>
          </cell>
          <cell r="G2981">
            <v>137.6</v>
          </cell>
        </row>
        <row r="2982">
          <cell r="A2982" t="str">
            <v>44.20.230</v>
          </cell>
          <cell r="C2982" t="str">
            <v>Tubo de ligação para sanitário</v>
          </cell>
          <cell r="D2982" t="str">
            <v>un</v>
          </cell>
          <cell r="E2982">
            <v>31.92</v>
          </cell>
          <cell r="F2982">
            <v>4.83</v>
          </cell>
          <cell r="G2982">
            <v>36.75</v>
          </cell>
        </row>
        <row r="2983">
          <cell r="A2983" t="str">
            <v>44.20.240</v>
          </cell>
          <cell r="C2983" t="str">
            <v>Sifão plástico com copo, rígido, de 1´ x 1 1/2´</v>
          </cell>
          <cell r="D2983" t="str">
            <v>un</v>
          </cell>
          <cell r="E2983">
            <v>15.44</v>
          </cell>
          <cell r="F2983">
            <v>15.82</v>
          </cell>
          <cell r="G2983">
            <v>31.26</v>
          </cell>
        </row>
        <row r="2984">
          <cell r="A2984" t="str">
            <v>44.20.260</v>
          </cell>
          <cell r="C2984" t="str">
            <v>Sifão plástico com copo, rígido, de 1 1/4´ x 2´</v>
          </cell>
          <cell r="D2984" t="str">
            <v>un</v>
          </cell>
          <cell r="E2984">
            <v>18.670000000000002</v>
          </cell>
          <cell r="F2984">
            <v>15.82</v>
          </cell>
          <cell r="G2984">
            <v>34.49</v>
          </cell>
        </row>
        <row r="2985">
          <cell r="A2985" t="str">
            <v>44.20.280</v>
          </cell>
          <cell r="C2985" t="str">
            <v>Tampa de plástico para bacia sanitária</v>
          </cell>
          <cell r="D2985" t="str">
            <v>un</v>
          </cell>
          <cell r="E2985">
            <v>28.57</v>
          </cell>
          <cell r="F2985">
            <v>2.42</v>
          </cell>
          <cell r="G2985">
            <v>30.99</v>
          </cell>
        </row>
        <row r="2986">
          <cell r="A2986" t="str">
            <v>44.20.300</v>
          </cell>
          <cell r="C2986" t="str">
            <v>Bolsa para bacia sanitária</v>
          </cell>
          <cell r="D2986" t="str">
            <v>un</v>
          </cell>
          <cell r="E2986">
            <v>4.37</v>
          </cell>
          <cell r="F2986">
            <v>6.73</v>
          </cell>
          <cell r="G2986">
            <v>11.1</v>
          </cell>
        </row>
        <row r="2987">
          <cell r="A2987" t="str">
            <v>44.20.310</v>
          </cell>
          <cell r="C2987" t="str">
            <v>Filtro de pressão em ABS, para 360 l/h</v>
          </cell>
          <cell r="D2987" t="str">
            <v>un</v>
          </cell>
          <cell r="E2987">
            <v>316.48</v>
          </cell>
          <cell r="F2987">
            <v>27.82</v>
          </cell>
          <cell r="G2987">
            <v>344.3</v>
          </cell>
        </row>
        <row r="2988">
          <cell r="A2988" t="str">
            <v>44.20.390</v>
          </cell>
          <cell r="C2988" t="str">
            <v>Válvula de PVC para lavatório</v>
          </cell>
          <cell r="D2988" t="str">
            <v>un</v>
          </cell>
          <cell r="E2988">
            <v>3.66</v>
          </cell>
          <cell r="F2988">
            <v>1.61</v>
          </cell>
          <cell r="G2988">
            <v>5.27</v>
          </cell>
        </row>
        <row r="2989">
          <cell r="A2989" t="str">
            <v>44.20.620</v>
          </cell>
          <cell r="C2989" t="str">
            <v>Válvula americana</v>
          </cell>
          <cell r="D2989" t="str">
            <v>un</v>
          </cell>
          <cell r="E2989">
            <v>46.79</v>
          </cell>
          <cell r="F2989">
            <v>1.61</v>
          </cell>
          <cell r="G2989">
            <v>48.4</v>
          </cell>
        </row>
        <row r="2990">
          <cell r="A2990" t="str">
            <v>44.20.640</v>
          </cell>
          <cell r="C2990" t="str">
            <v>Válvula de metal cromado de 1 1/2´</v>
          </cell>
          <cell r="D2990" t="str">
            <v>un</v>
          </cell>
          <cell r="E2990">
            <v>72.739999999999995</v>
          </cell>
          <cell r="F2990">
            <v>7.92</v>
          </cell>
          <cell r="G2990">
            <v>80.66</v>
          </cell>
        </row>
        <row r="2991">
          <cell r="A2991" t="str">
            <v>44.20.650</v>
          </cell>
          <cell r="C2991" t="str">
            <v>Válvula de metal cromado de 1´</v>
          </cell>
          <cell r="D2991" t="str">
            <v>un</v>
          </cell>
          <cell r="E2991">
            <v>28.84</v>
          </cell>
          <cell r="F2991">
            <v>7.92</v>
          </cell>
          <cell r="G2991">
            <v>36.76</v>
          </cell>
        </row>
        <row r="2992">
          <cell r="A2992" t="str">
            <v>45</v>
          </cell>
          <cell r="B2992" t="str">
            <v>ENTRADA DE ÁGUA, INCÊNDIO E GÁS</v>
          </cell>
        </row>
        <row r="2993">
          <cell r="A2993" t="str">
            <v>45.01</v>
          </cell>
          <cell r="B2993" t="str">
            <v>Entrada de água</v>
          </cell>
        </row>
        <row r="2994">
          <cell r="A2994" t="str">
            <v>45.01.020</v>
          </cell>
          <cell r="C2994" t="str">
            <v>Entrada completa de água com abrigo e registro de gaveta, DN= 3/4´</v>
          </cell>
          <cell r="D2994" t="str">
            <v>un</v>
          </cell>
          <cell r="E2994">
            <v>622.47</v>
          </cell>
          <cell r="F2994">
            <v>481.5</v>
          </cell>
          <cell r="G2994">
            <v>1103.97</v>
          </cell>
        </row>
        <row r="2995">
          <cell r="A2995" t="str">
            <v>45.01.040</v>
          </cell>
          <cell r="C2995" t="str">
            <v>Entrada completa de água com abrigo e registro de gaveta, DN= 1´</v>
          </cell>
          <cell r="D2995" t="str">
            <v>un</v>
          </cell>
          <cell r="E2995">
            <v>647.19000000000005</v>
          </cell>
          <cell r="F2995">
            <v>481.5</v>
          </cell>
          <cell r="G2995">
            <v>1128.69</v>
          </cell>
        </row>
        <row r="2996">
          <cell r="A2996" t="str">
            <v>45.01.060</v>
          </cell>
          <cell r="C2996" t="str">
            <v>Entrada completa de água com abrigo e registro de gaveta, DN= 1 1/2´</v>
          </cell>
          <cell r="D2996" t="str">
            <v>un</v>
          </cell>
          <cell r="E2996">
            <v>1882.9</v>
          </cell>
          <cell r="F2996">
            <v>844.16</v>
          </cell>
          <cell r="G2996">
            <v>2727.06</v>
          </cell>
        </row>
        <row r="2997">
          <cell r="A2997" t="str">
            <v>45.01.066</v>
          </cell>
          <cell r="C2997" t="str">
            <v>Entrada completa de água com abrigo e registro de gaveta, DN= 2´</v>
          </cell>
          <cell r="D2997" t="str">
            <v>un</v>
          </cell>
          <cell r="E2997">
            <v>1966.86</v>
          </cell>
          <cell r="F2997">
            <v>844.16</v>
          </cell>
          <cell r="G2997">
            <v>2811.02</v>
          </cell>
        </row>
        <row r="2998">
          <cell r="A2998" t="str">
            <v>45.01.080</v>
          </cell>
          <cell r="C2998" t="str">
            <v>Entrada completa de água com abrigo e registro de gaveta, DN= 2 1/2´</v>
          </cell>
          <cell r="D2998" t="str">
            <v>un</v>
          </cell>
          <cell r="E2998">
            <v>2174.0500000000002</v>
          </cell>
          <cell r="F2998">
            <v>844.16</v>
          </cell>
          <cell r="G2998">
            <v>3018.21</v>
          </cell>
        </row>
        <row r="2999">
          <cell r="A2999" t="str">
            <v>45.01.082</v>
          </cell>
          <cell r="C2999" t="str">
            <v>Entrada completa de água com abrigo e registro de gaveta, DN= 3´</v>
          </cell>
          <cell r="D2999" t="str">
            <v>un</v>
          </cell>
          <cell r="E2999">
            <v>2356.29</v>
          </cell>
          <cell r="F2999">
            <v>844.16</v>
          </cell>
          <cell r="G2999">
            <v>3200.45</v>
          </cell>
        </row>
        <row r="3000">
          <cell r="A3000" t="str">
            <v>45.02</v>
          </cell>
          <cell r="B3000" t="str">
            <v>Entrada de gás</v>
          </cell>
        </row>
        <row r="3001">
          <cell r="A3001" t="str">
            <v>45.02.020</v>
          </cell>
          <cell r="C3001" t="str">
            <v>Entrada completa de gás GLP domiciliar com 2 bujões de 13 kg</v>
          </cell>
          <cell r="D3001" t="str">
            <v>un</v>
          </cell>
          <cell r="E3001">
            <v>1401.76</v>
          </cell>
          <cell r="F3001">
            <v>610.48</v>
          </cell>
          <cell r="G3001">
            <v>2012.24</v>
          </cell>
        </row>
        <row r="3002">
          <cell r="A3002" t="str">
            <v>45.02.040</v>
          </cell>
          <cell r="C3002" t="str">
            <v>Entrada completa de gás GLP com 2 cilindros de 45 kg</v>
          </cell>
          <cell r="D3002" t="str">
            <v>un</v>
          </cell>
          <cell r="E3002">
            <v>3214.48</v>
          </cell>
          <cell r="F3002">
            <v>1312.94</v>
          </cell>
          <cell r="G3002">
            <v>4527.42</v>
          </cell>
        </row>
        <row r="3003">
          <cell r="A3003" t="str">
            <v>45.02.060</v>
          </cell>
          <cell r="C3003" t="str">
            <v>Entrada completa de gás GLP com 4 cilindros de 45 kg</v>
          </cell>
          <cell r="D3003" t="str">
            <v>un</v>
          </cell>
          <cell r="E3003">
            <v>5425.38</v>
          </cell>
          <cell r="F3003">
            <v>1730.85</v>
          </cell>
          <cell r="G3003">
            <v>7156.23</v>
          </cell>
        </row>
        <row r="3004">
          <cell r="A3004" t="str">
            <v>45.02.080</v>
          </cell>
          <cell r="C3004" t="str">
            <v>Entrada completa de gás GLP com 6 cilindros de 45 kg</v>
          </cell>
          <cell r="D3004" t="str">
            <v>un</v>
          </cell>
          <cell r="E3004">
            <v>7620.9</v>
          </cell>
          <cell r="F3004">
            <v>2098.73</v>
          </cell>
          <cell r="G3004">
            <v>9719.6299999999992</v>
          </cell>
        </row>
        <row r="3005">
          <cell r="A3005" t="str">
            <v>45.02.200</v>
          </cell>
          <cell r="C3005" t="str">
            <v>Abrigo padronizado de gás GLP encanado</v>
          </cell>
          <cell r="D3005" t="str">
            <v>un</v>
          </cell>
          <cell r="E3005">
            <v>438.62</v>
          </cell>
          <cell r="F3005">
            <v>416.4</v>
          </cell>
          <cell r="G3005">
            <v>855.02</v>
          </cell>
        </row>
        <row r="3006">
          <cell r="A3006" t="str">
            <v>45.03</v>
          </cell>
          <cell r="B3006" t="str">
            <v>Hidrômetro</v>
          </cell>
        </row>
        <row r="3007">
          <cell r="A3007" t="str">
            <v>45.03.010</v>
          </cell>
          <cell r="C3007" t="str">
            <v>Hidrômetro em ferro fundido, diâmetro 50 mm (2´)</v>
          </cell>
          <cell r="D3007" t="str">
            <v>un</v>
          </cell>
          <cell r="E3007">
            <v>2262.66</v>
          </cell>
          <cell r="F3007">
            <v>29.67</v>
          </cell>
          <cell r="G3007">
            <v>2292.33</v>
          </cell>
        </row>
        <row r="3008">
          <cell r="A3008" t="str">
            <v>45.03.030</v>
          </cell>
          <cell r="C3008" t="str">
            <v>Hidrômetro em ferro fundido, diâmetro 100 mm (4´)</v>
          </cell>
          <cell r="D3008" t="str">
            <v>un</v>
          </cell>
          <cell r="E3008">
            <v>3422.97</v>
          </cell>
          <cell r="F3008">
            <v>29.67</v>
          </cell>
          <cell r="G3008">
            <v>3452.64</v>
          </cell>
        </row>
        <row r="3009">
          <cell r="A3009" t="str">
            <v>45.03.100</v>
          </cell>
          <cell r="C3009" t="str">
            <v>Hidrômetro em bronze, diâmetro de 25 mm (1´)</v>
          </cell>
          <cell r="D3009" t="str">
            <v>un</v>
          </cell>
          <cell r="E3009">
            <v>496.46</v>
          </cell>
          <cell r="F3009">
            <v>47.47</v>
          </cell>
          <cell r="G3009">
            <v>543.92999999999995</v>
          </cell>
        </row>
        <row r="3010">
          <cell r="A3010" t="str">
            <v>45.03.110</v>
          </cell>
          <cell r="C3010" t="str">
            <v>Hidrômetro em bronze, diâmetro de 40 mm (1 1/2´)</v>
          </cell>
          <cell r="D3010" t="str">
            <v>un</v>
          </cell>
          <cell r="E3010">
            <v>784.05</v>
          </cell>
          <cell r="F3010">
            <v>47.47</v>
          </cell>
          <cell r="G3010">
            <v>831.52</v>
          </cell>
        </row>
        <row r="3011">
          <cell r="A3011" t="str">
            <v>45.03.200</v>
          </cell>
          <cell r="C3011" t="str">
            <v>Filtro tipo cesto para hidrômetro de 50 mm (2´)</v>
          </cell>
          <cell r="D3011" t="str">
            <v>un</v>
          </cell>
          <cell r="E3011">
            <v>1447.49</v>
          </cell>
          <cell r="F3011">
            <v>29.67</v>
          </cell>
          <cell r="G3011">
            <v>1477.16</v>
          </cell>
        </row>
        <row r="3012">
          <cell r="A3012" t="str">
            <v>45.20</v>
          </cell>
          <cell r="B3012" t="str">
            <v>Reparos, conservações e complementos - GRUPO 45</v>
          </cell>
        </row>
        <row r="3013">
          <cell r="A3013" t="str">
            <v>45.20.020</v>
          </cell>
          <cell r="C3013" t="str">
            <v>Cilindro de gás (GLP) de 45 kg, com carga</v>
          </cell>
          <cell r="D3013" t="str">
            <v>un</v>
          </cell>
          <cell r="E3013">
            <v>704.63</v>
          </cell>
          <cell r="F3013">
            <v>0</v>
          </cell>
          <cell r="G3013">
            <v>704.63</v>
          </cell>
        </row>
        <row r="3014">
          <cell r="A3014" t="str">
            <v>46</v>
          </cell>
          <cell r="B3014" t="str">
            <v>TUBULAÇÃO E CONDUTORES PARA LÍQUIDOS E GASES.</v>
          </cell>
        </row>
        <row r="3015">
          <cell r="A3015" t="str">
            <v>46.01</v>
          </cell>
          <cell r="B3015" t="str">
            <v>Tubulação em PVC rígido marrom para sistemas prediais de água fria</v>
          </cell>
        </row>
        <row r="3016">
          <cell r="A3016" t="str">
            <v>46.01.010</v>
          </cell>
          <cell r="C3016" t="str">
            <v>Tubo de PVC rígido soldável marrom, DN= 20 mm, (1/2´), inclusive conexões</v>
          </cell>
          <cell r="D3016" t="str">
            <v>m</v>
          </cell>
          <cell r="E3016">
            <v>4.0599999999999996</v>
          </cell>
          <cell r="F3016">
            <v>19.78</v>
          </cell>
          <cell r="G3016">
            <v>23.84</v>
          </cell>
        </row>
        <row r="3017">
          <cell r="A3017" t="str">
            <v>46.01.020</v>
          </cell>
          <cell r="C3017" t="str">
            <v>Tubo de PVC rígido soldável marrom, DN= 25 mm, (3/4´), inclusive conexões</v>
          </cell>
          <cell r="D3017" t="str">
            <v>m</v>
          </cell>
          <cell r="E3017">
            <v>5.04</v>
          </cell>
          <cell r="F3017">
            <v>19.78</v>
          </cell>
          <cell r="G3017">
            <v>24.82</v>
          </cell>
        </row>
        <row r="3018">
          <cell r="A3018" t="str">
            <v>46.01.030</v>
          </cell>
          <cell r="C3018" t="str">
            <v>Tubo de PVC rígido soldável marrom, DN= 32 mm, (1´), inclusive conexões</v>
          </cell>
          <cell r="D3018" t="str">
            <v>m</v>
          </cell>
          <cell r="E3018">
            <v>10.77</v>
          </cell>
          <cell r="F3018">
            <v>19.78</v>
          </cell>
          <cell r="G3018">
            <v>30.55</v>
          </cell>
        </row>
        <row r="3019">
          <cell r="A3019" t="str">
            <v>46.01.040</v>
          </cell>
          <cell r="C3019" t="str">
            <v>Tubo de PVC rígido soldável marrom, DN= 40 mm, (1 1/4´), inclusive conexões</v>
          </cell>
          <cell r="D3019" t="str">
            <v>m</v>
          </cell>
          <cell r="E3019">
            <v>15.45</v>
          </cell>
          <cell r="F3019">
            <v>19.78</v>
          </cell>
          <cell r="G3019">
            <v>35.229999999999997</v>
          </cell>
        </row>
        <row r="3020">
          <cell r="A3020" t="str">
            <v>46.01.050</v>
          </cell>
          <cell r="C3020" t="str">
            <v>Tubo de PVC rígido soldável marrom, DN= 50 mm, (1 1/2´), inclusive conexões</v>
          </cell>
          <cell r="D3020" t="str">
            <v>m</v>
          </cell>
          <cell r="E3020">
            <v>16.68</v>
          </cell>
          <cell r="F3020">
            <v>23.73</v>
          </cell>
          <cell r="G3020">
            <v>40.409999999999997</v>
          </cell>
        </row>
        <row r="3021">
          <cell r="A3021" t="str">
            <v>46.01.060</v>
          </cell>
          <cell r="C3021" t="str">
            <v>Tubo de PVC rígido soldável marrom, DN= 60 mm, (2´), inclusive conexões</v>
          </cell>
          <cell r="D3021" t="str">
            <v>m</v>
          </cell>
          <cell r="E3021">
            <v>27.71</v>
          </cell>
          <cell r="F3021">
            <v>27.7</v>
          </cell>
          <cell r="G3021">
            <v>55.41</v>
          </cell>
        </row>
        <row r="3022">
          <cell r="A3022" t="str">
            <v>46.01.070</v>
          </cell>
          <cell r="C3022" t="str">
            <v>Tubo de PVC rígido soldável marrom, DN= 75 mm, (2 1/2´), inclusive conexões</v>
          </cell>
          <cell r="D3022" t="str">
            <v>m</v>
          </cell>
          <cell r="E3022">
            <v>42.87</v>
          </cell>
          <cell r="F3022">
            <v>35.6</v>
          </cell>
          <cell r="G3022">
            <v>78.47</v>
          </cell>
        </row>
        <row r="3023">
          <cell r="A3023" t="str">
            <v>46.01.080</v>
          </cell>
          <cell r="C3023" t="str">
            <v>Tubo de PVC rígido soldável marrom, DN= 85 mm, (3´), inclusive conexões</v>
          </cell>
          <cell r="D3023" t="str">
            <v>m</v>
          </cell>
          <cell r="E3023">
            <v>53.12</v>
          </cell>
          <cell r="F3023">
            <v>39.549999999999997</v>
          </cell>
          <cell r="G3023">
            <v>92.67</v>
          </cell>
        </row>
        <row r="3024">
          <cell r="A3024" t="str">
            <v>46.01.090</v>
          </cell>
          <cell r="C3024" t="str">
            <v>Tubo de PVC rígido soldável marrom, DN= 110 mm, (4´), inclusive conexões</v>
          </cell>
          <cell r="D3024" t="str">
            <v>m</v>
          </cell>
          <cell r="E3024">
            <v>92.27</v>
          </cell>
          <cell r="F3024">
            <v>43.51</v>
          </cell>
          <cell r="G3024">
            <v>135.78</v>
          </cell>
        </row>
        <row r="3025">
          <cell r="A3025" t="str">
            <v>46.02</v>
          </cell>
          <cell r="B3025" t="str">
            <v>Tubulação em PVC rígido branco para esgoto domiciliar</v>
          </cell>
        </row>
        <row r="3026">
          <cell r="A3026" t="str">
            <v>46.02.010</v>
          </cell>
          <cell r="C3026" t="str">
            <v>Tubo de PVC rígido branco, pontas lisas, soldável, linha esgoto série normal, DN= 40 mm, inclusive conexões</v>
          </cell>
          <cell r="D3026" t="str">
            <v>m</v>
          </cell>
          <cell r="E3026">
            <v>7.96</v>
          </cell>
          <cell r="F3026">
            <v>19.78</v>
          </cell>
          <cell r="G3026">
            <v>27.74</v>
          </cell>
        </row>
        <row r="3027">
          <cell r="A3027" t="str">
            <v>46.02.050</v>
          </cell>
          <cell r="C3027" t="str">
            <v>Tubo de PVC rígido branco PxB com virola e anel de borracha, linha esgoto série normal, DN= 50 mm, inclusive conexões</v>
          </cell>
          <cell r="D3027" t="str">
            <v>m</v>
          </cell>
          <cell r="E3027">
            <v>11.95</v>
          </cell>
          <cell r="F3027">
            <v>23.73</v>
          </cell>
          <cell r="G3027">
            <v>35.68</v>
          </cell>
        </row>
        <row r="3028">
          <cell r="A3028" t="str">
            <v>46.02.060</v>
          </cell>
          <cell r="C3028" t="str">
            <v>Tubo de PVC rígido branco PxB com virola e anel de borracha, linha esgoto série normal, DN= 75 mm, inclusive conexões</v>
          </cell>
          <cell r="D3028" t="str">
            <v>m</v>
          </cell>
          <cell r="E3028">
            <v>19.73</v>
          </cell>
          <cell r="F3028">
            <v>35.6</v>
          </cell>
          <cell r="G3028">
            <v>55.33</v>
          </cell>
        </row>
        <row r="3029">
          <cell r="A3029" t="str">
            <v>46.02.070</v>
          </cell>
          <cell r="C3029" t="str">
            <v>Tubo de PVC rígido branco PxB com virola e anel de borracha, linha esgoto série normal, DN= 100 mm, inclusive conexões</v>
          </cell>
          <cell r="D3029" t="str">
            <v>m</v>
          </cell>
          <cell r="E3029">
            <v>18.61</v>
          </cell>
          <cell r="F3029">
            <v>43.51</v>
          </cell>
          <cell r="G3029">
            <v>62.12</v>
          </cell>
        </row>
        <row r="3030">
          <cell r="A3030" t="str">
            <v>46.03</v>
          </cell>
          <cell r="B3030" t="str">
            <v>Tubulação em PVC rígido branco série R - A.P e esgoto domiciliar</v>
          </cell>
        </row>
        <row r="3031">
          <cell r="A3031" t="str">
            <v>46.03.038</v>
          </cell>
          <cell r="C3031" t="str">
            <v>Tubo de PVC rígido PxB com virola e anel de borracha, linha esgoto série reforçada ´R´, DN= 50 mm, inclusive conexões</v>
          </cell>
          <cell r="D3031" t="str">
            <v>m</v>
          </cell>
          <cell r="E3031">
            <v>17.41</v>
          </cell>
          <cell r="F3031">
            <v>23.73</v>
          </cell>
          <cell r="G3031">
            <v>41.14</v>
          </cell>
        </row>
        <row r="3032">
          <cell r="A3032" t="str">
            <v>46.03.040</v>
          </cell>
          <cell r="C3032" t="str">
            <v>Tubo de PVC rígido PxB com virola e anel de borracha, linha esgoto série reforçada ´R´, DN= 75 mm, inclusive conexões</v>
          </cell>
          <cell r="D3032" t="str">
            <v>m</v>
          </cell>
          <cell r="E3032">
            <v>24.36</v>
          </cell>
          <cell r="F3032">
            <v>35.6</v>
          </cell>
          <cell r="G3032">
            <v>59.96</v>
          </cell>
        </row>
        <row r="3033">
          <cell r="A3033" t="str">
            <v>46.03.050</v>
          </cell>
          <cell r="C3033" t="str">
            <v>Tubo de PVC rígido PxB com virola e anel de borracha, linha esgoto série reforçada ´R´, DN= 100 mm, inclusive conexões</v>
          </cell>
          <cell r="D3033" t="str">
            <v>m</v>
          </cell>
          <cell r="E3033">
            <v>35.32</v>
          </cell>
          <cell r="F3033">
            <v>43.51</v>
          </cell>
          <cell r="G3033">
            <v>78.83</v>
          </cell>
        </row>
        <row r="3034">
          <cell r="A3034" t="str">
            <v>46.03.060</v>
          </cell>
          <cell r="C3034" t="str">
            <v>Tubo de PVC rígido PxB com virola e anel de borracha, linha esgoto série reforçada ´R´. DN= 150 mm, inclusive conexões</v>
          </cell>
          <cell r="D3034" t="str">
            <v>m</v>
          </cell>
          <cell r="E3034">
            <v>61.31</v>
          </cell>
          <cell r="F3034">
            <v>43.51</v>
          </cell>
          <cell r="G3034">
            <v>104.82</v>
          </cell>
        </row>
        <row r="3035">
          <cell r="A3035" t="str">
            <v>46.03.080</v>
          </cell>
          <cell r="C3035" t="str">
            <v>Tubo de PVC rígido, pontas lisas, soldável, linha esgoto série reforçada ´R´, DN= 40 mm, inclusive conexões</v>
          </cell>
          <cell r="D3035" t="str">
            <v>m</v>
          </cell>
          <cell r="E3035">
            <v>14.15</v>
          </cell>
          <cell r="F3035">
            <v>19.78</v>
          </cell>
          <cell r="G3035">
            <v>33.93</v>
          </cell>
        </row>
        <row r="3036">
          <cell r="A3036" t="str">
            <v>46.04</v>
          </cell>
          <cell r="B3036" t="str">
            <v>Tubulação em PVC rígido com junta elástica - adução e distribuição de água</v>
          </cell>
        </row>
        <row r="3037">
          <cell r="A3037" t="str">
            <v>46.04.010</v>
          </cell>
          <cell r="C3037" t="str">
            <v>Tubo de PVC rígido tipo PBA classe 15, DN= 50mm, (DE= 60mm), inclusive conexões</v>
          </cell>
          <cell r="D3037" t="str">
            <v>m</v>
          </cell>
          <cell r="E3037">
            <v>16.03</v>
          </cell>
          <cell r="F3037">
            <v>13.92</v>
          </cell>
          <cell r="G3037">
            <v>29.95</v>
          </cell>
        </row>
        <row r="3038">
          <cell r="A3038" t="str">
            <v>46.04.020</v>
          </cell>
          <cell r="C3038" t="str">
            <v>Tubo de PVC rígido tipo PBA classe 15, DN= 75mm, (DE= 85mm), inclusive conexões</v>
          </cell>
          <cell r="D3038" t="str">
            <v>m</v>
          </cell>
          <cell r="E3038">
            <v>31.57</v>
          </cell>
          <cell r="F3038">
            <v>13.92</v>
          </cell>
          <cell r="G3038">
            <v>45.49</v>
          </cell>
        </row>
        <row r="3039">
          <cell r="A3039" t="str">
            <v>46.04.030</v>
          </cell>
          <cell r="C3039" t="str">
            <v>Tubo de PVC rígido tipo PBA classe 15, DN= 100mm, (DE= 110mm), inclusive conexões</v>
          </cell>
          <cell r="D3039" t="str">
            <v>m</v>
          </cell>
          <cell r="E3039">
            <v>58.42</v>
          </cell>
          <cell r="F3039">
            <v>13.92</v>
          </cell>
          <cell r="G3039">
            <v>72.34</v>
          </cell>
        </row>
        <row r="3040">
          <cell r="A3040" t="str">
            <v>46.04.040</v>
          </cell>
          <cell r="C3040" t="str">
            <v>Tubo de PVC rígido DEFoFo, DN= 100mm (DE= 118mm), inclusive conexões</v>
          </cell>
          <cell r="D3040" t="str">
            <v>m</v>
          </cell>
          <cell r="E3040">
            <v>52.32</v>
          </cell>
          <cell r="F3040">
            <v>13.92</v>
          </cell>
          <cell r="G3040">
            <v>66.239999999999995</v>
          </cell>
        </row>
        <row r="3041">
          <cell r="A3041" t="str">
            <v>46.04.050</v>
          </cell>
          <cell r="C3041" t="str">
            <v>Tubo de PVC rígido DEFoFo, DN= 150mm (DE= 170mm), inclusive conexões</v>
          </cell>
          <cell r="D3041" t="str">
            <v>m</v>
          </cell>
          <cell r="E3041">
            <v>136.65</v>
          </cell>
          <cell r="F3041">
            <v>13.92</v>
          </cell>
          <cell r="G3041">
            <v>150.57</v>
          </cell>
        </row>
        <row r="3042">
          <cell r="A3042" t="str">
            <v>46.04.070</v>
          </cell>
          <cell r="C3042" t="str">
            <v>Tubo de PVC rígido DEFoFo, DN= 200mm (DE= 222mm), inclusive conexões</v>
          </cell>
          <cell r="D3042" t="str">
            <v>m</v>
          </cell>
          <cell r="E3042">
            <v>185.72</v>
          </cell>
          <cell r="F3042">
            <v>27.82</v>
          </cell>
          <cell r="G3042">
            <v>213.54</v>
          </cell>
        </row>
        <row r="3043">
          <cell r="A3043" t="str">
            <v>46.04.080</v>
          </cell>
          <cell r="C3043" t="str">
            <v>Tubo de PVC rígido DEFoFo, DN= 250mm (DE= 274mm), inclusive conexões</v>
          </cell>
          <cell r="D3043" t="str">
            <v>m</v>
          </cell>
          <cell r="E3043">
            <v>284.08</v>
          </cell>
          <cell r="F3043">
            <v>27.82</v>
          </cell>
          <cell r="G3043">
            <v>311.89999999999998</v>
          </cell>
        </row>
        <row r="3044">
          <cell r="A3044" t="str">
            <v>46.04.090</v>
          </cell>
          <cell r="C3044" t="str">
            <v>Tubo de PVC rígido DEFoFo, DN= 300mm (DE= 326mm), inclusive conexões</v>
          </cell>
          <cell r="D3044" t="str">
            <v>m</v>
          </cell>
          <cell r="E3044">
            <v>417.24</v>
          </cell>
          <cell r="F3044">
            <v>27.82</v>
          </cell>
          <cell r="G3044">
            <v>445.06</v>
          </cell>
        </row>
        <row r="3045">
          <cell r="A3045" t="str">
            <v>46.05</v>
          </cell>
          <cell r="B3045" t="str">
            <v>Tubulação em PVC rígido com junta elástica - rede de esgoto</v>
          </cell>
        </row>
        <row r="3046">
          <cell r="A3046" t="str">
            <v>46.05.020</v>
          </cell>
          <cell r="C3046" t="str">
            <v>Tubo PVC rígido, tipo Coletor Esgoto, junta elástica, DN= 100 mm, inclusive conexões</v>
          </cell>
          <cell r="D3046" t="str">
            <v>m</v>
          </cell>
          <cell r="E3046">
            <v>19.760000000000002</v>
          </cell>
          <cell r="F3046">
            <v>13.92</v>
          </cell>
          <cell r="G3046">
            <v>33.68</v>
          </cell>
        </row>
        <row r="3047">
          <cell r="A3047" t="str">
            <v>46.05.040</v>
          </cell>
          <cell r="C3047" t="str">
            <v>Tubo PVC rígido, tipo Coletor Esgoto, junta elástica, DN= 150 mm, inclusive conexões</v>
          </cell>
          <cell r="D3047" t="str">
            <v>m</v>
          </cell>
          <cell r="E3047">
            <v>41.66</v>
          </cell>
          <cell r="F3047">
            <v>13.92</v>
          </cell>
          <cell r="G3047">
            <v>55.58</v>
          </cell>
        </row>
        <row r="3048">
          <cell r="A3048" t="str">
            <v>46.05.050</v>
          </cell>
          <cell r="C3048" t="str">
            <v>Tubo PVC rígido, tipo Coletor Esgoto, junta elástica, DN= 200 mm, inclusive conexões</v>
          </cell>
          <cell r="D3048" t="str">
            <v>m</v>
          </cell>
          <cell r="E3048">
            <v>65.84</v>
          </cell>
          <cell r="F3048">
            <v>27.82</v>
          </cell>
          <cell r="G3048">
            <v>93.66</v>
          </cell>
        </row>
        <row r="3049">
          <cell r="A3049" t="str">
            <v>46.05.060</v>
          </cell>
          <cell r="C3049" t="str">
            <v>Tubo PVC rígido, tipo Coletor Esgoto, junta elástica, DN= 250 mm, inclusive conexões</v>
          </cell>
          <cell r="D3049" t="str">
            <v>m</v>
          </cell>
          <cell r="E3049">
            <v>109.57</v>
          </cell>
          <cell r="F3049">
            <v>27.82</v>
          </cell>
          <cell r="G3049">
            <v>137.38999999999999</v>
          </cell>
        </row>
        <row r="3050">
          <cell r="A3050" t="str">
            <v>46.05.070</v>
          </cell>
          <cell r="C3050" t="str">
            <v>Tubo PVC rígido, tipo Coletor Esgoto, junta elástica, DN= 300 mm, inclusive conexões</v>
          </cell>
          <cell r="D3050" t="str">
            <v>m</v>
          </cell>
          <cell r="E3050">
            <v>178.3</v>
          </cell>
          <cell r="F3050">
            <v>27.82</v>
          </cell>
          <cell r="G3050">
            <v>206.12</v>
          </cell>
        </row>
        <row r="3051">
          <cell r="A3051" t="str">
            <v>46.05.090</v>
          </cell>
          <cell r="C3051" t="str">
            <v>Tubo PVC rígido, tipo Coletor Esgoto, junta elástica, DN= 400 mm, inclusive conexões</v>
          </cell>
          <cell r="D3051" t="str">
            <v>m</v>
          </cell>
          <cell r="E3051">
            <v>297.83</v>
          </cell>
          <cell r="F3051">
            <v>27.82</v>
          </cell>
          <cell r="G3051">
            <v>325.64999999999998</v>
          </cell>
        </row>
        <row r="3052">
          <cell r="A3052" t="str">
            <v>46.07</v>
          </cell>
          <cell r="B3052" t="str">
            <v>Tubulação galvanizado</v>
          </cell>
        </row>
        <row r="3053">
          <cell r="A3053" t="str">
            <v>46.07.010</v>
          </cell>
          <cell r="C3053" t="str">
            <v>Tubo galvanizado DN= 1/2´, inclusive conexões</v>
          </cell>
          <cell r="D3053" t="str">
            <v>m</v>
          </cell>
          <cell r="E3053">
            <v>21.1</v>
          </cell>
          <cell r="F3053">
            <v>39.549999999999997</v>
          </cell>
          <cell r="G3053">
            <v>60.65</v>
          </cell>
        </row>
        <row r="3054">
          <cell r="A3054" t="str">
            <v>46.07.020</v>
          </cell>
          <cell r="C3054" t="str">
            <v>Tubo galvanizado DN= 3/4´, inclusive conexões</v>
          </cell>
          <cell r="D3054" t="str">
            <v>m</v>
          </cell>
          <cell r="E3054">
            <v>27.24</v>
          </cell>
          <cell r="F3054">
            <v>43.51</v>
          </cell>
          <cell r="G3054">
            <v>70.75</v>
          </cell>
        </row>
        <row r="3055">
          <cell r="A3055" t="str">
            <v>46.07.030</v>
          </cell>
          <cell r="C3055" t="str">
            <v>Tubo galvanizado DN= 1´, inclusive conexões</v>
          </cell>
          <cell r="D3055" t="str">
            <v>m</v>
          </cell>
          <cell r="E3055">
            <v>36.93</v>
          </cell>
          <cell r="F3055">
            <v>51.41</v>
          </cell>
          <cell r="G3055">
            <v>88.34</v>
          </cell>
        </row>
        <row r="3056">
          <cell r="A3056" t="str">
            <v>46.07.040</v>
          </cell>
          <cell r="C3056" t="str">
            <v>Tubo galvanizado DN= 1 1/4´, inclusive conexões</v>
          </cell>
          <cell r="D3056" t="str">
            <v>m</v>
          </cell>
          <cell r="E3056">
            <v>47.77</v>
          </cell>
          <cell r="F3056">
            <v>55.37</v>
          </cell>
          <cell r="G3056">
            <v>103.14</v>
          </cell>
        </row>
        <row r="3057">
          <cell r="A3057" t="str">
            <v>46.07.050</v>
          </cell>
          <cell r="C3057" t="str">
            <v>Tubo galvanizado DN= 1 1/2´, inclusive conexões</v>
          </cell>
          <cell r="D3057" t="str">
            <v>m</v>
          </cell>
          <cell r="E3057">
            <v>51.64</v>
          </cell>
          <cell r="F3057">
            <v>63.28</v>
          </cell>
          <cell r="G3057">
            <v>114.92</v>
          </cell>
        </row>
        <row r="3058">
          <cell r="A3058" t="str">
            <v>46.07.060</v>
          </cell>
          <cell r="C3058" t="str">
            <v>Tubo galvanizado DN= 2´, inclusive conexões</v>
          </cell>
          <cell r="D3058" t="str">
            <v>m</v>
          </cell>
          <cell r="E3058">
            <v>71.180000000000007</v>
          </cell>
          <cell r="F3058">
            <v>71.180000000000007</v>
          </cell>
          <cell r="G3058">
            <v>142.36000000000001</v>
          </cell>
        </row>
        <row r="3059">
          <cell r="A3059" t="str">
            <v>46.07.070</v>
          </cell>
          <cell r="C3059" t="str">
            <v>Tubo galvanizado DN= 2 1/2´, inclusive conexões</v>
          </cell>
          <cell r="D3059" t="str">
            <v>m</v>
          </cell>
          <cell r="E3059">
            <v>92.24</v>
          </cell>
          <cell r="F3059">
            <v>79.099999999999994</v>
          </cell>
          <cell r="G3059">
            <v>171.34</v>
          </cell>
        </row>
        <row r="3060">
          <cell r="A3060" t="str">
            <v>46.07.080</v>
          </cell>
          <cell r="C3060" t="str">
            <v>Tubo galvanizado DN= 3´, inclusive conexões</v>
          </cell>
          <cell r="D3060" t="str">
            <v>m</v>
          </cell>
          <cell r="E3060">
            <v>105.38</v>
          </cell>
          <cell r="F3060">
            <v>88.99</v>
          </cell>
          <cell r="G3060">
            <v>194.37</v>
          </cell>
        </row>
        <row r="3061">
          <cell r="A3061" t="str">
            <v>46.07.090</v>
          </cell>
          <cell r="C3061" t="str">
            <v>Tubo galvanizado DN= 4´, inclusive conexões</v>
          </cell>
          <cell r="D3061" t="str">
            <v>m</v>
          </cell>
          <cell r="E3061">
            <v>153.33000000000001</v>
          </cell>
          <cell r="F3061">
            <v>98.88</v>
          </cell>
          <cell r="G3061">
            <v>252.21</v>
          </cell>
        </row>
        <row r="3062">
          <cell r="A3062" t="str">
            <v>46.07.100</v>
          </cell>
          <cell r="C3062" t="str">
            <v>Tubo galvanizado DN= 6´, inclusive conexões</v>
          </cell>
          <cell r="D3062" t="str">
            <v>m</v>
          </cell>
          <cell r="E3062">
            <v>239.07</v>
          </cell>
          <cell r="F3062">
            <v>108.77</v>
          </cell>
          <cell r="G3062">
            <v>347.84</v>
          </cell>
        </row>
        <row r="3063">
          <cell r="A3063" t="str">
            <v>46.08</v>
          </cell>
          <cell r="B3063" t="str">
            <v>Tubulação em aço carbono galvanizado classe schedule</v>
          </cell>
        </row>
        <row r="3064">
          <cell r="A3064" t="str">
            <v>46.08.006</v>
          </cell>
          <cell r="C3064" t="str">
            <v>Tubo galvanizado sem costura schedule 40, DN= 1/2´, inclusive conexões</v>
          </cell>
          <cell r="D3064" t="str">
            <v>m</v>
          </cell>
          <cell r="E3064">
            <v>41.93</v>
          </cell>
          <cell r="F3064">
            <v>39.549999999999997</v>
          </cell>
          <cell r="G3064">
            <v>81.48</v>
          </cell>
        </row>
        <row r="3065">
          <cell r="A3065" t="str">
            <v>46.08.010</v>
          </cell>
          <cell r="C3065" t="str">
            <v>Tubo galvanizado sem costura schedule 40, DN= 3/4´, inclusive conexões</v>
          </cell>
          <cell r="D3065" t="str">
            <v>m</v>
          </cell>
          <cell r="E3065">
            <v>53.76</v>
          </cell>
          <cell r="F3065">
            <v>43.51</v>
          </cell>
          <cell r="G3065">
            <v>97.27</v>
          </cell>
        </row>
        <row r="3066">
          <cell r="A3066" t="str">
            <v>46.08.020</v>
          </cell>
          <cell r="C3066" t="str">
            <v>Tubo galvanizado sem costura schedule 40, DN= 1´, inclusive conexões</v>
          </cell>
          <cell r="D3066" t="str">
            <v>m</v>
          </cell>
          <cell r="E3066">
            <v>60.34</v>
          </cell>
          <cell r="F3066">
            <v>51.41</v>
          </cell>
          <cell r="G3066">
            <v>111.75</v>
          </cell>
        </row>
        <row r="3067">
          <cell r="A3067" t="str">
            <v>46.08.030</v>
          </cell>
          <cell r="C3067" t="str">
            <v>Tubo galvanizado sem costura schedule 40, DN= 1 1/4´, inclusive conexões</v>
          </cell>
          <cell r="D3067" t="str">
            <v>m</v>
          </cell>
          <cell r="E3067">
            <v>79.510000000000005</v>
          </cell>
          <cell r="F3067">
            <v>55.37</v>
          </cell>
          <cell r="G3067">
            <v>134.88</v>
          </cell>
        </row>
        <row r="3068">
          <cell r="A3068" t="str">
            <v>46.08.040</v>
          </cell>
          <cell r="C3068" t="str">
            <v>Tubo galvanizado sem costura schedule 40, DN= 1 1/2´, inclusive conexões</v>
          </cell>
          <cell r="D3068" t="str">
            <v>m</v>
          </cell>
          <cell r="E3068">
            <v>94.63</v>
          </cell>
          <cell r="F3068">
            <v>63.28</v>
          </cell>
          <cell r="G3068">
            <v>157.91</v>
          </cell>
        </row>
        <row r="3069">
          <cell r="A3069" t="str">
            <v>46.08.050</v>
          </cell>
          <cell r="C3069" t="str">
            <v>Tubo galvanizado sem costura schedule 40, DN= 2´, inclusive conexões</v>
          </cell>
          <cell r="D3069" t="str">
            <v>m</v>
          </cell>
          <cell r="E3069">
            <v>104.18</v>
          </cell>
          <cell r="F3069">
            <v>71.180000000000007</v>
          </cell>
          <cell r="G3069">
            <v>175.36</v>
          </cell>
        </row>
        <row r="3070">
          <cell r="A3070" t="str">
            <v>46.08.070</v>
          </cell>
          <cell r="C3070" t="str">
            <v>Tubo galvanizado sem costura schedule 40, DN= 2 1/2´, inclusive conexões</v>
          </cell>
          <cell r="D3070" t="str">
            <v>m</v>
          </cell>
          <cell r="E3070">
            <v>165.93</v>
          </cell>
          <cell r="F3070">
            <v>79.099999999999994</v>
          </cell>
          <cell r="G3070">
            <v>245.03</v>
          </cell>
        </row>
        <row r="3071">
          <cell r="A3071" t="str">
            <v>46.08.080</v>
          </cell>
          <cell r="C3071" t="str">
            <v>Tubo galvanizado sem costura schedule 40, DN= 3´, inclusive conexões</v>
          </cell>
          <cell r="D3071" t="str">
            <v>m</v>
          </cell>
          <cell r="E3071">
            <v>205.3</v>
          </cell>
          <cell r="F3071">
            <v>88.99</v>
          </cell>
          <cell r="G3071">
            <v>294.29000000000002</v>
          </cell>
        </row>
        <row r="3072">
          <cell r="A3072" t="str">
            <v>46.08.100</v>
          </cell>
          <cell r="C3072" t="str">
            <v>Tubo galvanizado sem costura schedule 40, DN= 4´, inclusive conexões</v>
          </cell>
          <cell r="D3072" t="str">
            <v>m</v>
          </cell>
          <cell r="E3072">
            <v>287.26</v>
          </cell>
          <cell r="F3072">
            <v>98.88</v>
          </cell>
          <cell r="G3072">
            <v>386.14</v>
          </cell>
        </row>
        <row r="3073">
          <cell r="A3073" t="str">
            <v>46.08.110</v>
          </cell>
          <cell r="C3073" t="str">
            <v>Tubo galvanizado sem costura schedule 40, DN= 6´, inclusive conexões</v>
          </cell>
          <cell r="D3073" t="str">
            <v>m</v>
          </cell>
          <cell r="E3073">
            <v>488.39</v>
          </cell>
          <cell r="F3073">
            <v>108.77</v>
          </cell>
          <cell r="G3073">
            <v>597.16</v>
          </cell>
        </row>
        <row r="3074">
          <cell r="A3074" t="str">
            <v>46.09</v>
          </cell>
          <cell r="B3074" t="str">
            <v>Conexões e acessórios em ferro fundido, predial e tradicional, esgoto e pluvial</v>
          </cell>
        </row>
        <row r="3075">
          <cell r="A3075" t="str">
            <v>46.09.050</v>
          </cell>
          <cell r="C3075" t="str">
            <v>Joelho 45° em ferro fundido, linha predial tradicional, DN= 50 mm</v>
          </cell>
          <cell r="D3075" t="str">
            <v>un</v>
          </cell>
          <cell r="E3075">
            <v>52.48</v>
          </cell>
          <cell r="F3075">
            <v>11.86</v>
          </cell>
          <cell r="G3075">
            <v>64.34</v>
          </cell>
        </row>
        <row r="3076">
          <cell r="A3076" t="str">
            <v>46.09.060</v>
          </cell>
          <cell r="C3076" t="str">
            <v>Joelho 45° em ferro fundido, linha predial tradicional, DN= 75 mm</v>
          </cell>
          <cell r="D3076" t="str">
            <v>un</v>
          </cell>
          <cell r="E3076">
            <v>64.14</v>
          </cell>
          <cell r="F3076">
            <v>11.86</v>
          </cell>
          <cell r="G3076">
            <v>76</v>
          </cell>
        </row>
        <row r="3077">
          <cell r="A3077" t="str">
            <v>46.09.070</v>
          </cell>
          <cell r="C3077" t="str">
            <v>Joelho 45° em ferro fundido, linha predial tradicional, DN= 100 mm</v>
          </cell>
          <cell r="D3077" t="str">
            <v>un</v>
          </cell>
          <cell r="E3077">
            <v>73.650000000000006</v>
          </cell>
          <cell r="F3077">
            <v>15.82</v>
          </cell>
          <cell r="G3077">
            <v>89.47</v>
          </cell>
        </row>
        <row r="3078">
          <cell r="A3078" t="str">
            <v>46.09.080</v>
          </cell>
          <cell r="C3078" t="str">
            <v>Joelho 45° em ferro fundido, linha predial tradicional, DN= 150 mm</v>
          </cell>
          <cell r="D3078" t="str">
            <v>un</v>
          </cell>
          <cell r="E3078">
            <v>130.66</v>
          </cell>
          <cell r="F3078">
            <v>15.82</v>
          </cell>
          <cell r="G3078">
            <v>146.47999999999999</v>
          </cell>
        </row>
        <row r="3079">
          <cell r="A3079" t="str">
            <v>46.09.100</v>
          </cell>
          <cell r="C3079" t="str">
            <v>Joelho 87° 30´ em ferro fundido, linha predial tradicional, DN= 50 mm</v>
          </cell>
          <cell r="D3079" t="str">
            <v>un</v>
          </cell>
          <cell r="E3079">
            <v>65.569999999999993</v>
          </cell>
          <cell r="F3079">
            <v>11.86</v>
          </cell>
          <cell r="G3079">
            <v>77.430000000000007</v>
          </cell>
        </row>
        <row r="3080">
          <cell r="A3080" t="str">
            <v>46.09.110</v>
          </cell>
          <cell r="C3080" t="str">
            <v>Joelho 87° 30´ em ferro fundido, linha predial tradicional, DN= 75 mm</v>
          </cell>
          <cell r="D3080" t="str">
            <v>un</v>
          </cell>
          <cell r="E3080">
            <v>86.07</v>
          </cell>
          <cell r="F3080">
            <v>11.86</v>
          </cell>
          <cell r="G3080">
            <v>97.93</v>
          </cell>
        </row>
        <row r="3081">
          <cell r="A3081" t="str">
            <v>46.09.120</v>
          </cell>
          <cell r="C3081" t="str">
            <v>Joelho 87° 30´ em ferro fundido, linha predial tradicional, DN= 100 mm</v>
          </cell>
          <cell r="D3081" t="str">
            <v>un</v>
          </cell>
          <cell r="E3081">
            <v>109.23</v>
          </cell>
          <cell r="F3081">
            <v>15.82</v>
          </cell>
          <cell r="G3081">
            <v>125.05</v>
          </cell>
        </row>
        <row r="3082">
          <cell r="A3082" t="str">
            <v>46.09.130</v>
          </cell>
          <cell r="C3082" t="str">
            <v>Joelho 87° 30´ em ferro fundido, linha predial tradicional, DN= 150 mm</v>
          </cell>
          <cell r="D3082" t="str">
            <v>un</v>
          </cell>
          <cell r="E3082">
            <v>203.22</v>
          </cell>
          <cell r="F3082">
            <v>15.82</v>
          </cell>
          <cell r="G3082">
            <v>219.04</v>
          </cell>
        </row>
        <row r="3083">
          <cell r="A3083" t="str">
            <v>46.09.150</v>
          </cell>
          <cell r="C3083" t="str">
            <v>Luva bolsa e bolsa em ferro fundido, linha predial tradicional, DN= 50 mm</v>
          </cell>
          <cell r="D3083" t="str">
            <v>un</v>
          </cell>
          <cell r="E3083">
            <v>43.06</v>
          </cell>
          <cell r="F3083">
            <v>11.86</v>
          </cell>
          <cell r="G3083">
            <v>54.92</v>
          </cell>
        </row>
        <row r="3084">
          <cell r="A3084" t="str">
            <v>46.09.160</v>
          </cell>
          <cell r="C3084" t="str">
            <v>Luva bolsa e bolsa em ferro fundido, linha predial tradicional, DN= 75 mm</v>
          </cell>
          <cell r="D3084" t="str">
            <v>un</v>
          </cell>
          <cell r="E3084">
            <v>51.6</v>
          </cell>
          <cell r="F3084">
            <v>11.86</v>
          </cell>
          <cell r="G3084">
            <v>63.46</v>
          </cell>
        </row>
        <row r="3085">
          <cell r="A3085" t="str">
            <v>46.09.170</v>
          </cell>
          <cell r="C3085" t="str">
            <v>Luva bolsa e bolsa em ferro fundido, linha predial tradicional, DN= 100 mm</v>
          </cell>
          <cell r="D3085" t="str">
            <v>un</v>
          </cell>
          <cell r="E3085">
            <v>58.68</v>
          </cell>
          <cell r="F3085">
            <v>15.82</v>
          </cell>
          <cell r="G3085">
            <v>74.5</v>
          </cell>
        </row>
        <row r="3086">
          <cell r="A3086" t="str">
            <v>46.09.180</v>
          </cell>
          <cell r="C3086" t="str">
            <v>Luva bolsa e bolsa em ferro fundido, linha predial tradicional, DN= 150 mm</v>
          </cell>
          <cell r="D3086" t="str">
            <v>un</v>
          </cell>
          <cell r="E3086">
            <v>87.34</v>
          </cell>
          <cell r="F3086">
            <v>15.82</v>
          </cell>
          <cell r="G3086">
            <v>103.16</v>
          </cell>
        </row>
        <row r="3087">
          <cell r="A3087" t="str">
            <v>46.09.200</v>
          </cell>
          <cell r="C3087" t="str">
            <v>Placa cega em ferro fundido, linha predial tradicional, DN= 75 mm</v>
          </cell>
          <cell r="D3087" t="str">
            <v>un</v>
          </cell>
          <cell r="E3087">
            <v>34.229999999999997</v>
          </cell>
          <cell r="F3087">
            <v>11.86</v>
          </cell>
          <cell r="G3087">
            <v>46.09</v>
          </cell>
        </row>
        <row r="3088">
          <cell r="A3088" t="str">
            <v>46.09.210</v>
          </cell>
          <cell r="C3088" t="str">
            <v>Placa cega em ferro fundido, linha predial tradicional, DN= 100 mm</v>
          </cell>
          <cell r="D3088" t="str">
            <v>un</v>
          </cell>
          <cell r="E3088">
            <v>43.67</v>
          </cell>
          <cell r="F3088">
            <v>15.82</v>
          </cell>
          <cell r="G3088">
            <v>59.49</v>
          </cell>
        </row>
        <row r="3089">
          <cell r="A3089" t="str">
            <v>46.09.230</v>
          </cell>
          <cell r="C3089" t="str">
            <v>Junção 45° em ferro fundido, linha predial tradicional, DN= 50 x 50 mm</v>
          </cell>
          <cell r="D3089" t="str">
            <v>un</v>
          </cell>
          <cell r="E3089">
            <v>75.75</v>
          </cell>
          <cell r="F3089">
            <v>11.86</v>
          </cell>
          <cell r="G3089">
            <v>87.61</v>
          </cell>
        </row>
        <row r="3090">
          <cell r="A3090" t="str">
            <v>46.09.240</v>
          </cell>
          <cell r="C3090" t="str">
            <v>Junção 45° em ferro fundido, linha predial tradicional, DN= 75 x 50 mm</v>
          </cell>
          <cell r="D3090" t="str">
            <v>un</v>
          </cell>
          <cell r="E3090">
            <v>101.18</v>
          </cell>
          <cell r="F3090">
            <v>15.82</v>
          </cell>
          <cell r="G3090">
            <v>117</v>
          </cell>
        </row>
        <row r="3091">
          <cell r="A3091" t="str">
            <v>46.09.250</v>
          </cell>
          <cell r="C3091" t="str">
            <v>Junção 45° em ferro fundido, linha predial tradicional, DN= 75 x 75 mm</v>
          </cell>
          <cell r="D3091" t="str">
            <v>un</v>
          </cell>
          <cell r="E3091">
            <v>117.61</v>
          </cell>
          <cell r="F3091">
            <v>15.82</v>
          </cell>
          <cell r="G3091">
            <v>133.43</v>
          </cell>
        </row>
        <row r="3092">
          <cell r="A3092" t="str">
            <v>46.09.260</v>
          </cell>
          <cell r="C3092" t="str">
            <v>Junção 45° em ferro fundido, linha predial tradicional, DN= 100 x 50 mm</v>
          </cell>
          <cell r="D3092" t="str">
            <v>un</v>
          </cell>
          <cell r="E3092">
            <v>109.5</v>
          </cell>
          <cell r="F3092">
            <v>15.82</v>
          </cell>
          <cell r="G3092">
            <v>125.32</v>
          </cell>
        </row>
        <row r="3093">
          <cell r="A3093" t="str">
            <v>46.09.270</v>
          </cell>
          <cell r="C3093" t="str">
            <v>Junção 45° em ferro fundido, linha predial tradicional, DN= 100 x 75 mm</v>
          </cell>
          <cell r="D3093" t="str">
            <v>un</v>
          </cell>
          <cell r="E3093">
            <v>127.73</v>
          </cell>
          <cell r="F3093">
            <v>15.82</v>
          </cell>
          <cell r="G3093">
            <v>143.55000000000001</v>
          </cell>
        </row>
        <row r="3094">
          <cell r="A3094" t="str">
            <v>46.09.280</v>
          </cell>
          <cell r="C3094" t="str">
            <v>Junção 45° em ferro fundido, linha predial tradicional, DN= 100 x 100 mm</v>
          </cell>
          <cell r="D3094" t="str">
            <v>un</v>
          </cell>
          <cell r="E3094">
            <v>149.9</v>
          </cell>
          <cell r="F3094">
            <v>15.82</v>
          </cell>
          <cell r="G3094">
            <v>165.72</v>
          </cell>
        </row>
        <row r="3095">
          <cell r="A3095" t="str">
            <v>46.09.290</v>
          </cell>
          <cell r="C3095" t="str">
            <v>Junção 45° em ferro fundido, linha predial tradicional, DN= 150 x 100 mm</v>
          </cell>
          <cell r="D3095" t="str">
            <v>un</v>
          </cell>
          <cell r="E3095">
            <v>159.29</v>
          </cell>
          <cell r="F3095">
            <v>19.78</v>
          </cell>
          <cell r="G3095">
            <v>179.07</v>
          </cell>
        </row>
        <row r="3096">
          <cell r="A3096" t="str">
            <v>46.09.300</v>
          </cell>
          <cell r="C3096" t="str">
            <v>Junção dupla 45° em ferro fundido, linha predial tradicional, DN= 100 mm</v>
          </cell>
          <cell r="D3096" t="str">
            <v>un</v>
          </cell>
          <cell r="E3096">
            <v>195.1</v>
          </cell>
          <cell r="F3096">
            <v>15.82</v>
          </cell>
          <cell r="G3096">
            <v>210.92</v>
          </cell>
        </row>
        <row r="3097">
          <cell r="A3097" t="str">
            <v>46.09.320</v>
          </cell>
          <cell r="C3097" t="str">
            <v>Te sanitário 87° 30´ em ferro fundido, linha predial tradicional, DN= 50 x 50 mm</v>
          </cell>
          <cell r="D3097" t="str">
            <v>un</v>
          </cell>
          <cell r="E3097">
            <v>74.31</v>
          </cell>
          <cell r="F3097">
            <v>11.86</v>
          </cell>
          <cell r="G3097">
            <v>86.17</v>
          </cell>
        </row>
        <row r="3098">
          <cell r="A3098" t="str">
            <v>46.09.330</v>
          </cell>
          <cell r="C3098" t="str">
            <v>Te sanitário 87° 30´ em ferro fundido, linha predial tradicional, DN= 75 x 50 mm</v>
          </cell>
          <cell r="D3098" t="str">
            <v>un</v>
          </cell>
          <cell r="E3098">
            <v>82.14</v>
          </cell>
          <cell r="F3098">
            <v>15.82</v>
          </cell>
          <cell r="G3098">
            <v>97.96</v>
          </cell>
        </row>
        <row r="3099">
          <cell r="A3099" t="str">
            <v>46.09.340</v>
          </cell>
          <cell r="C3099" t="str">
            <v>Te sanitário 87° 30´ em ferro fundido, linha predial tradicional, DN= 75 x 75 mm</v>
          </cell>
          <cell r="D3099" t="str">
            <v>un</v>
          </cell>
          <cell r="E3099">
            <v>101.05</v>
          </cell>
          <cell r="F3099">
            <v>15.82</v>
          </cell>
          <cell r="G3099">
            <v>116.87</v>
          </cell>
        </row>
        <row r="3100">
          <cell r="A3100" t="str">
            <v>46.09.350</v>
          </cell>
          <cell r="C3100" t="str">
            <v>Te sanitário 87° 30´ em ferro fundido, linha predial tradicional, DN= 100 x 50 mm</v>
          </cell>
          <cell r="D3100" t="str">
            <v>un</v>
          </cell>
          <cell r="E3100">
            <v>91.89</v>
          </cell>
          <cell r="F3100">
            <v>15.82</v>
          </cell>
          <cell r="G3100">
            <v>107.71</v>
          </cell>
        </row>
        <row r="3101">
          <cell r="A3101" t="str">
            <v>46.09.360</v>
          </cell>
          <cell r="C3101" t="str">
            <v>Te sanitário 87° 30´ em ferro fundido, linha predial tradicional, DN= 100 x 75 mm</v>
          </cell>
          <cell r="D3101" t="str">
            <v>un</v>
          </cell>
          <cell r="E3101">
            <v>100.75</v>
          </cell>
          <cell r="F3101">
            <v>15.82</v>
          </cell>
          <cell r="G3101">
            <v>116.57</v>
          </cell>
        </row>
        <row r="3102">
          <cell r="A3102" t="str">
            <v>46.09.370</v>
          </cell>
          <cell r="C3102" t="str">
            <v>Te sanitário 87° 30´ em ferro fundido, linha predial tradicional, DN= 100 x 100 mm</v>
          </cell>
          <cell r="D3102" t="str">
            <v>un</v>
          </cell>
          <cell r="E3102">
            <v>137.37</v>
          </cell>
          <cell r="F3102">
            <v>15.82</v>
          </cell>
          <cell r="G3102">
            <v>153.19</v>
          </cell>
        </row>
        <row r="3103">
          <cell r="A3103" t="str">
            <v>46.09.400</v>
          </cell>
          <cell r="C3103" t="str">
            <v>Bucha de redução em ferro fundido, linha predial tradicional, DN= 75 x 50 mm</v>
          </cell>
          <cell r="D3103" t="str">
            <v>un</v>
          </cell>
          <cell r="E3103">
            <v>30.34</v>
          </cell>
          <cell r="F3103">
            <v>15.82</v>
          </cell>
          <cell r="G3103">
            <v>46.16</v>
          </cell>
        </row>
        <row r="3104">
          <cell r="A3104" t="str">
            <v>46.09.410</v>
          </cell>
          <cell r="C3104" t="str">
            <v>Bucha de redução em ferro fundido, linha predial tradicional, DN= 100 x 75 mm</v>
          </cell>
          <cell r="D3104" t="str">
            <v>un</v>
          </cell>
          <cell r="E3104">
            <v>34.07</v>
          </cell>
          <cell r="F3104">
            <v>15.82</v>
          </cell>
          <cell r="G3104">
            <v>49.89</v>
          </cell>
        </row>
        <row r="3105">
          <cell r="A3105" t="str">
            <v>46.09.420</v>
          </cell>
          <cell r="C3105" t="str">
            <v>Bucha de redução em ferro fundido, linha predial tradicional, DN= 150 x 100 mm</v>
          </cell>
          <cell r="D3105" t="str">
            <v>un</v>
          </cell>
          <cell r="E3105">
            <v>85.06</v>
          </cell>
          <cell r="F3105">
            <v>19.78</v>
          </cell>
          <cell r="G3105">
            <v>104.84</v>
          </cell>
        </row>
        <row r="3106">
          <cell r="A3106" t="str">
            <v>46.10</v>
          </cell>
          <cell r="B3106" t="str">
            <v>Tubulação em cobre para água quente, gás e vapor</v>
          </cell>
        </row>
        <row r="3107">
          <cell r="A3107" t="str">
            <v>46.10.010</v>
          </cell>
          <cell r="C3107" t="str">
            <v>Tubo de cobre classe A, DN= 15mm (1/2´), inclusive conexões</v>
          </cell>
          <cell r="D3107" t="str">
            <v>m</v>
          </cell>
          <cell r="E3107">
            <v>42.48</v>
          </cell>
          <cell r="F3107">
            <v>13.05</v>
          </cell>
          <cell r="G3107">
            <v>55.53</v>
          </cell>
        </row>
        <row r="3108">
          <cell r="A3108" t="str">
            <v>46.10.020</v>
          </cell>
          <cell r="C3108" t="str">
            <v>Tubo de cobre classe A, DN= 22mm (3/4´), inclusive conexões</v>
          </cell>
          <cell r="D3108" t="str">
            <v>m</v>
          </cell>
          <cell r="E3108">
            <v>61.01</v>
          </cell>
          <cell r="F3108">
            <v>14.23</v>
          </cell>
          <cell r="G3108">
            <v>75.239999999999995</v>
          </cell>
        </row>
        <row r="3109">
          <cell r="A3109" t="str">
            <v>46.10.030</v>
          </cell>
          <cell r="C3109" t="str">
            <v>Tubo de cobre classe A, DN= 28mm (1´), inclusive conexões</v>
          </cell>
          <cell r="D3109" t="str">
            <v>m</v>
          </cell>
          <cell r="E3109">
            <v>76.8</v>
          </cell>
          <cell r="F3109">
            <v>17.8</v>
          </cell>
          <cell r="G3109">
            <v>94.6</v>
          </cell>
        </row>
        <row r="3110">
          <cell r="A3110" t="str">
            <v>46.10.040</v>
          </cell>
          <cell r="C3110" t="str">
            <v>Tubo de cobre classe A, DN= 35mm (1 1/4´), inclusive conexões</v>
          </cell>
          <cell r="D3110" t="str">
            <v>m</v>
          </cell>
          <cell r="E3110">
            <v>130.88</v>
          </cell>
          <cell r="F3110">
            <v>20.170000000000002</v>
          </cell>
          <cell r="G3110">
            <v>151.05000000000001</v>
          </cell>
        </row>
        <row r="3111">
          <cell r="A3111" t="str">
            <v>46.10.050</v>
          </cell>
          <cell r="C3111" t="str">
            <v>Tubo de cobre classe A, DN= 42mm (1 1/2´), inclusive conexões</v>
          </cell>
          <cell r="D3111" t="str">
            <v>m</v>
          </cell>
          <cell r="E3111">
            <v>151.88</v>
          </cell>
          <cell r="F3111">
            <v>20.170000000000002</v>
          </cell>
          <cell r="G3111">
            <v>172.05</v>
          </cell>
        </row>
        <row r="3112">
          <cell r="A3112" t="str">
            <v>46.10.060</v>
          </cell>
          <cell r="C3112" t="str">
            <v>Tubo de cobre classe A, DN= 54mm (2´), inclusive conexões</v>
          </cell>
          <cell r="D3112" t="str">
            <v>m</v>
          </cell>
          <cell r="E3112">
            <v>188.73</v>
          </cell>
          <cell r="F3112">
            <v>27.28</v>
          </cell>
          <cell r="G3112">
            <v>216.01</v>
          </cell>
        </row>
        <row r="3113">
          <cell r="A3113" t="str">
            <v>46.10.070</v>
          </cell>
          <cell r="C3113" t="str">
            <v>Tubo de cobre classe A, DN= 66mm (2 1/2´), inclusive conexões</v>
          </cell>
          <cell r="D3113" t="str">
            <v>m</v>
          </cell>
          <cell r="E3113">
            <v>254.21</v>
          </cell>
          <cell r="F3113">
            <v>32.04</v>
          </cell>
          <cell r="G3113">
            <v>286.25</v>
          </cell>
        </row>
        <row r="3114">
          <cell r="A3114" t="str">
            <v>46.10.080</v>
          </cell>
          <cell r="C3114" t="str">
            <v>Tubo de cobre classe A, DN= 79mm (3´), inclusive conexões</v>
          </cell>
          <cell r="D3114" t="str">
            <v>m</v>
          </cell>
          <cell r="E3114">
            <v>333.15</v>
          </cell>
          <cell r="F3114">
            <v>34.4</v>
          </cell>
          <cell r="G3114">
            <v>367.55</v>
          </cell>
        </row>
        <row r="3115">
          <cell r="A3115" t="str">
            <v>46.10.090</v>
          </cell>
          <cell r="C3115" t="str">
            <v>Tubo de cobre classe A, DN= 104mm (4´), inclusive conexões</v>
          </cell>
          <cell r="D3115" t="str">
            <v>m</v>
          </cell>
          <cell r="E3115">
            <v>446.38</v>
          </cell>
          <cell r="F3115">
            <v>39.159999999999997</v>
          </cell>
          <cell r="G3115">
            <v>485.54</v>
          </cell>
        </row>
        <row r="3116">
          <cell r="A3116" t="str">
            <v>46.10.200</v>
          </cell>
          <cell r="C3116" t="str">
            <v>Tubo de cobre classe E, DN= 22mm (3/4´), inclusive conexões</v>
          </cell>
          <cell r="D3116" t="str">
            <v>m</v>
          </cell>
          <cell r="E3116">
            <v>43.19</v>
          </cell>
          <cell r="F3116">
            <v>14.23</v>
          </cell>
          <cell r="G3116">
            <v>57.42</v>
          </cell>
        </row>
        <row r="3117">
          <cell r="A3117" t="str">
            <v>46.10.210</v>
          </cell>
          <cell r="C3117" t="str">
            <v>Tubo de cobre classe E, DN= 28mm (1´), inclusive conexões</v>
          </cell>
          <cell r="D3117" t="str">
            <v>m</v>
          </cell>
          <cell r="E3117">
            <v>52.77</v>
          </cell>
          <cell r="F3117">
            <v>17.8</v>
          </cell>
          <cell r="G3117">
            <v>70.569999999999993</v>
          </cell>
        </row>
        <row r="3118">
          <cell r="A3118" t="str">
            <v>46.10.220</v>
          </cell>
          <cell r="C3118" t="str">
            <v>Tubo de cobre classe E, DN= 35mm (1 1/4´), inclusive conexões</v>
          </cell>
          <cell r="D3118" t="str">
            <v>m</v>
          </cell>
          <cell r="E3118">
            <v>91.84</v>
          </cell>
          <cell r="F3118">
            <v>20.170000000000002</v>
          </cell>
          <cell r="G3118">
            <v>112.01</v>
          </cell>
        </row>
        <row r="3119">
          <cell r="A3119" t="str">
            <v>46.10.230</v>
          </cell>
          <cell r="C3119" t="str">
            <v>Tubo de cobre classe E, DN= 42mm (1 1/2´), inclusive conexões</v>
          </cell>
          <cell r="D3119" t="str">
            <v>m</v>
          </cell>
          <cell r="E3119">
            <v>98.96</v>
          </cell>
          <cell r="F3119">
            <v>20.170000000000002</v>
          </cell>
          <cell r="G3119">
            <v>119.13</v>
          </cell>
        </row>
        <row r="3120">
          <cell r="A3120" t="str">
            <v>46.10.240</v>
          </cell>
          <cell r="C3120" t="str">
            <v>Tubo de cobre classe E, DN= 54mm (2´), inclusive conexões</v>
          </cell>
          <cell r="D3120" t="str">
            <v>m</v>
          </cell>
          <cell r="E3120">
            <v>151.04</v>
          </cell>
          <cell r="F3120">
            <v>27.28</v>
          </cell>
          <cell r="G3120">
            <v>178.32</v>
          </cell>
        </row>
        <row r="3121">
          <cell r="A3121" t="str">
            <v>46.10.250</v>
          </cell>
          <cell r="C3121" t="str">
            <v>Tubo de cobre classe E, DN= 66mm (2 1/2´), inclusive conexões</v>
          </cell>
          <cell r="D3121" t="str">
            <v>m</v>
          </cell>
          <cell r="E3121">
            <v>190.11</v>
          </cell>
          <cell r="F3121">
            <v>32.04</v>
          </cell>
          <cell r="G3121">
            <v>222.15</v>
          </cell>
        </row>
        <row r="3122">
          <cell r="A3122" t="str">
            <v>46.12</v>
          </cell>
          <cell r="B3122" t="str">
            <v>Tubulação em concreto para rede de águas pluviais</v>
          </cell>
        </row>
        <row r="3123">
          <cell r="A3123" t="str">
            <v>46.12.010</v>
          </cell>
          <cell r="C3123" t="str">
            <v>Tubo de concreto (PS-1), DN= 300mm</v>
          </cell>
          <cell r="D3123" t="str">
            <v>m</v>
          </cell>
          <cell r="E3123">
            <v>36.909999999999997</v>
          </cell>
          <cell r="F3123">
            <v>26.16</v>
          </cell>
          <cell r="G3123">
            <v>63.07</v>
          </cell>
        </row>
        <row r="3124">
          <cell r="A3124" t="str">
            <v>46.12.020</v>
          </cell>
          <cell r="C3124" t="str">
            <v>Tubo de concreto (PS-1), DN= 400mm</v>
          </cell>
          <cell r="D3124" t="str">
            <v>m</v>
          </cell>
          <cell r="E3124">
            <v>46.47</v>
          </cell>
          <cell r="F3124">
            <v>30.36</v>
          </cell>
          <cell r="G3124">
            <v>76.83</v>
          </cell>
        </row>
        <row r="3125">
          <cell r="A3125" t="str">
            <v>46.12.050</v>
          </cell>
          <cell r="C3125" t="str">
            <v>Tubo de concreto (PS-2), DN= 300mm</v>
          </cell>
          <cell r="D3125" t="str">
            <v>m</v>
          </cell>
          <cell r="E3125">
            <v>42.51</v>
          </cell>
          <cell r="F3125">
            <v>26.16</v>
          </cell>
          <cell r="G3125">
            <v>68.67</v>
          </cell>
        </row>
        <row r="3126">
          <cell r="A3126" t="str">
            <v>46.12.060</v>
          </cell>
          <cell r="C3126" t="str">
            <v>Tubo de concreto (PS-2), DN= 400mm</v>
          </cell>
          <cell r="D3126" t="str">
            <v>m</v>
          </cell>
          <cell r="E3126">
            <v>52.82</v>
          </cell>
          <cell r="F3126">
            <v>30.36</v>
          </cell>
          <cell r="G3126">
            <v>83.18</v>
          </cell>
        </row>
        <row r="3127">
          <cell r="A3127" t="str">
            <v>46.12.070</v>
          </cell>
          <cell r="C3127" t="str">
            <v>Tubo de concreto (PS-2), DN= 500mm</v>
          </cell>
          <cell r="D3127" t="str">
            <v>m</v>
          </cell>
          <cell r="E3127">
            <v>74.400000000000006</v>
          </cell>
          <cell r="F3127">
            <v>37.49</v>
          </cell>
          <cell r="G3127">
            <v>111.89</v>
          </cell>
        </row>
        <row r="3128">
          <cell r="A3128" t="str">
            <v>46.12.080</v>
          </cell>
          <cell r="C3128" t="str">
            <v>Tubo de concreto (PA-1), DN= 600mm</v>
          </cell>
          <cell r="D3128" t="str">
            <v>m</v>
          </cell>
          <cell r="E3128">
            <v>104.29</v>
          </cell>
          <cell r="F3128">
            <v>42.67</v>
          </cell>
          <cell r="G3128">
            <v>146.96</v>
          </cell>
        </row>
        <row r="3129">
          <cell r="A3129" t="str">
            <v>46.12.100</v>
          </cell>
          <cell r="C3129" t="str">
            <v>Tubo de concreto (PA-1), DN= 800mm</v>
          </cell>
          <cell r="D3129" t="str">
            <v>m</v>
          </cell>
          <cell r="E3129">
            <v>188.01</v>
          </cell>
          <cell r="F3129">
            <v>54.98</v>
          </cell>
          <cell r="G3129">
            <v>242.99</v>
          </cell>
        </row>
        <row r="3130">
          <cell r="A3130" t="str">
            <v>46.12.120</v>
          </cell>
          <cell r="C3130" t="str">
            <v>Tubo de concreto (PA-1), DN= 1000mm</v>
          </cell>
          <cell r="D3130" t="str">
            <v>m</v>
          </cell>
          <cell r="E3130">
            <v>272.54000000000002</v>
          </cell>
          <cell r="F3130">
            <v>69.239999999999995</v>
          </cell>
          <cell r="G3130">
            <v>341.78</v>
          </cell>
        </row>
        <row r="3131">
          <cell r="A3131" t="str">
            <v>46.12.140</v>
          </cell>
          <cell r="C3131" t="str">
            <v>Tubo de concreto (PA-1), DN= 1200mm</v>
          </cell>
          <cell r="D3131" t="str">
            <v>m</v>
          </cell>
          <cell r="E3131">
            <v>395.79</v>
          </cell>
          <cell r="F3131">
            <v>103.52</v>
          </cell>
          <cell r="G3131">
            <v>499.31</v>
          </cell>
        </row>
        <row r="3132">
          <cell r="A3132" t="str">
            <v>46.12.150</v>
          </cell>
          <cell r="C3132" t="str">
            <v>Tubo de concreto (PA-2), DN= 600mm</v>
          </cell>
          <cell r="D3132" t="str">
            <v>m</v>
          </cell>
          <cell r="E3132">
            <v>100.76</v>
          </cell>
          <cell r="F3132">
            <v>42.67</v>
          </cell>
          <cell r="G3132">
            <v>143.43</v>
          </cell>
        </row>
        <row r="3133">
          <cell r="A3133" t="str">
            <v>46.12.160</v>
          </cell>
          <cell r="C3133" t="str">
            <v>Tubo de concreto (PA-2), DN= 800mm</v>
          </cell>
          <cell r="D3133" t="str">
            <v>m</v>
          </cell>
          <cell r="E3133">
            <v>197.62</v>
          </cell>
          <cell r="F3133">
            <v>54.98</v>
          </cell>
          <cell r="G3133">
            <v>252.6</v>
          </cell>
        </row>
        <row r="3134">
          <cell r="A3134" t="str">
            <v>46.12.170</v>
          </cell>
          <cell r="C3134" t="str">
            <v>Tubo de concreto (PA-2), DN= 1000mm</v>
          </cell>
          <cell r="D3134" t="str">
            <v>m</v>
          </cell>
          <cell r="E3134">
            <v>288.23</v>
          </cell>
          <cell r="F3134">
            <v>69.239999999999995</v>
          </cell>
          <cell r="G3134">
            <v>357.47</v>
          </cell>
        </row>
        <row r="3135">
          <cell r="A3135" t="str">
            <v>46.12.180</v>
          </cell>
          <cell r="C3135" t="str">
            <v>Tubo de concreto (PA-3), DN= 600mm</v>
          </cell>
          <cell r="D3135" t="str">
            <v>m</v>
          </cell>
          <cell r="E3135">
            <v>158.44999999999999</v>
          </cell>
          <cell r="F3135">
            <v>42.67</v>
          </cell>
          <cell r="G3135">
            <v>201.12</v>
          </cell>
        </row>
        <row r="3136">
          <cell r="A3136" t="str">
            <v>46.12.190</v>
          </cell>
          <cell r="C3136" t="str">
            <v>Tubo de concreto (PA-3), DN= 800mm</v>
          </cell>
          <cell r="D3136" t="str">
            <v>m</v>
          </cell>
          <cell r="E3136">
            <v>269.58999999999997</v>
          </cell>
          <cell r="F3136">
            <v>54.98</v>
          </cell>
          <cell r="G3136">
            <v>324.57</v>
          </cell>
        </row>
        <row r="3137">
          <cell r="A3137" t="str">
            <v>46.12.200</v>
          </cell>
          <cell r="C3137" t="str">
            <v>Tubo de concreto (PA-3), DN= 1000mm</v>
          </cell>
          <cell r="D3137" t="str">
            <v>m</v>
          </cell>
          <cell r="E3137">
            <v>392.25</v>
          </cell>
          <cell r="F3137">
            <v>69.239999999999995</v>
          </cell>
          <cell r="G3137">
            <v>461.49</v>
          </cell>
        </row>
        <row r="3138">
          <cell r="A3138" t="str">
            <v>46.12.210</v>
          </cell>
          <cell r="C3138" t="str">
            <v>Meio tubo de concreto, DN= 300mm</v>
          </cell>
          <cell r="D3138" t="str">
            <v>m</v>
          </cell>
          <cell r="E3138">
            <v>24.08</v>
          </cell>
          <cell r="F3138">
            <v>25.34</v>
          </cell>
          <cell r="G3138">
            <v>49.42</v>
          </cell>
        </row>
        <row r="3139">
          <cell r="A3139" t="str">
            <v>46.12.220</v>
          </cell>
          <cell r="C3139" t="str">
            <v>Meio tubo de concreto, DN= 400mm</v>
          </cell>
          <cell r="D3139" t="str">
            <v>m</v>
          </cell>
          <cell r="E3139">
            <v>28.5</v>
          </cell>
          <cell r="F3139">
            <v>32.29</v>
          </cell>
          <cell r="G3139">
            <v>60.79</v>
          </cell>
        </row>
        <row r="3140">
          <cell r="A3140" t="str">
            <v>46.12.240</v>
          </cell>
          <cell r="C3140" t="str">
            <v>Meio tubo de concreto, DN= 600mm</v>
          </cell>
          <cell r="D3140" t="str">
            <v>m</v>
          </cell>
          <cell r="E3140">
            <v>46.86</v>
          </cell>
          <cell r="F3140">
            <v>54.58</v>
          </cell>
          <cell r="G3140">
            <v>101.44</v>
          </cell>
        </row>
        <row r="3141">
          <cell r="A3141" t="str">
            <v>46.12.250</v>
          </cell>
          <cell r="C3141" t="str">
            <v>Tubo de concreto (PA-2), DN= 1500mm</v>
          </cell>
          <cell r="D3141" t="str">
            <v>m</v>
          </cell>
          <cell r="E3141">
            <v>638.54999999999995</v>
          </cell>
          <cell r="F3141">
            <v>155.28</v>
          </cell>
          <cell r="G3141">
            <v>793.83</v>
          </cell>
        </row>
        <row r="3142">
          <cell r="A3142" t="str">
            <v>46.12.260</v>
          </cell>
          <cell r="C3142" t="str">
            <v>Tubo de concreto (PA-1), DN= 400mm</v>
          </cell>
          <cell r="D3142" t="str">
            <v>m</v>
          </cell>
          <cell r="E3142">
            <v>69.77</v>
          </cell>
          <cell r="F3142">
            <v>30.36</v>
          </cell>
          <cell r="G3142">
            <v>100.13</v>
          </cell>
        </row>
        <row r="3143">
          <cell r="A3143" t="str">
            <v>46.12.270</v>
          </cell>
          <cell r="C3143" t="str">
            <v>Tubo de concreto (PA-2), DN= 400mm</v>
          </cell>
          <cell r="D3143" t="str">
            <v>m</v>
          </cell>
          <cell r="E3143">
            <v>60.56</v>
          </cell>
          <cell r="F3143">
            <v>30.36</v>
          </cell>
          <cell r="G3143">
            <v>90.92</v>
          </cell>
        </row>
        <row r="3144">
          <cell r="A3144" t="str">
            <v>46.12.280</v>
          </cell>
          <cell r="C3144" t="str">
            <v>Tubo de concreto (PA-3), DN= 400mm</v>
          </cell>
          <cell r="D3144" t="str">
            <v>m</v>
          </cell>
          <cell r="E3144">
            <v>93.63</v>
          </cell>
          <cell r="F3144">
            <v>30.36</v>
          </cell>
          <cell r="G3144">
            <v>123.99</v>
          </cell>
        </row>
        <row r="3145">
          <cell r="A3145" t="str">
            <v>46.12.290</v>
          </cell>
          <cell r="C3145" t="str">
            <v>Tubo de concreto (PA-2), DN= 700mm</v>
          </cell>
          <cell r="D3145" t="str">
            <v>m</v>
          </cell>
          <cell r="E3145">
            <v>159.02000000000001</v>
          </cell>
          <cell r="F3145">
            <v>47.84</v>
          </cell>
          <cell r="G3145">
            <v>206.86</v>
          </cell>
        </row>
        <row r="3146">
          <cell r="A3146" t="str">
            <v>46.12.300</v>
          </cell>
          <cell r="C3146" t="str">
            <v>Tubo de concreto (PA-2), DN= 500mm</v>
          </cell>
          <cell r="D3146" t="str">
            <v>m</v>
          </cell>
          <cell r="E3146">
            <v>79.569999999999993</v>
          </cell>
          <cell r="F3146">
            <v>37.49</v>
          </cell>
          <cell r="G3146">
            <v>117.06</v>
          </cell>
        </row>
        <row r="3147">
          <cell r="A3147" t="str">
            <v>46.12.310</v>
          </cell>
          <cell r="C3147" t="str">
            <v>Tubo de concreto (PA-2), DN= 900mm</v>
          </cell>
          <cell r="D3147" t="str">
            <v>m</v>
          </cell>
          <cell r="E3147">
            <v>263.64</v>
          </cell>
          <cell r="F3147">
            <v>62.12</v>
          </cell>
          <cell r="G3147">
            <v>325.76</v>
          </cell>
        </row>
        <row r="3148">
          <cell r="A3148" t="str">
            <v>46.12.320</v>
          </cell>
          <cell r="C3148" t="str">
            <v>Tubo de concreto (PA-1), DN= 300mm</v>
          </cell>
          <cell r="D3148" t="str">
            <v>m</v>
          </cell>
          <cell r="E3148">
            <v>61.13</v>
          </cell>
          <cell r="F3148">
            <v>26.16</v>
          </cell>
          <cell r="G3148">
            <v>87.29</v>
          </cell>
        </row>
        <row r="3149">
          <cell r="A3149" t="str">
            <v>46.12.330</v>
          </cell>
          <cell r="C3149" t="str">
            <v>Tubo de concreto (PA-2), DN= 300mm</v>
          </cell>
          <cell r="D3149" t="str">
            <v>m</v>
          </cell>
          <cell r="E3149">
            <v>60.54</v>
          </cell>
          <cell r="F3149">
            <v>26.16</v>
          </cell>
          <cell r="G3149">
            <v>86.7</v>
          </cell>
        </row>
        <row r="3150">
          <cell r="A3150" t="str">
            <v>46.12.340</v>
          </cell>
          <cell r="C3150" t="str">
            <v>Meio tubo de concreto, DN= 200mm</v>
          </cell>
          <cell r="D3150" t="str">
            <v>m</v>
          </cell>
          <cell r="E3150">
            <v>14.46</v>
          </cell>
          <cell r="F3150">
            <v>9.23</v>
          </cell>
          <cell r="G3150">
            <v>23.69</v>
          </cell>
        </row>
        <row r="3151">
          <cell r="A3151" t="str">
            <v>46.13</v>
          </cell>
          <cell r="B3151" t="str">
            <v>Tubulação em PEAD corrugado perfurado para rede drenagem</v>
          </cell>
        </row>
        <row r="3152">
          <cell r="A3152" t="str">
            <v>46.13.006</v>
          </cell>
          <cell r="C3152" t="str">
            <v>Tubo em polietileno de alta densidade corrugado perfurado, DN= 2 1/2´, inclusive conexões</v>
          </cell>
          <cell r="D3152" t="str">
            <v>m</v>
          </cell>
          <cell r="E3152">
            <v>8.33</v>
          </cell>
          <cell r="F3152">
            <v>1.32</v>
          </cell>
          <cell r="G3152">
            <v>9.65</v>
          </cell>
        </row>
        <row r="3153">
          <cell r="A3153" t="str">
            <v>46.13.010</v>
          </cell>
          <cell r="C3153" t="str">
            <v>Tubo em polietileno de alta densidade corrugado perfurado, DN= 3´, inclusive conexões</v>
          </cell>
          <cell r="D3153" t="str">
            <v>m</v>
          </cell>
          <cell r="E3153">
            <v>11.01</v>
          </cell>
          <cell r="F3153">
            <v>1.32</v>
          </cell>
          <cell r="G3153">
            <v>12.33</v>
          </cell>
        </row>
        <row r="3154">
          <cell r="A3154" t="str">
            <v>46.13.020</v>
          </cell>
          <cell r="C3154" t="str">
            <v>Tubo em polietileno de alta densidade corrugado perfurado, DN= 4´, inclusive conexões</v>
          </cell>
          <cell r="D3154" t="str">
            <v>m</v>
          </cell>
          <cell r="E3154">
            <v>13.26</v>
          </cell>
          <cell r="F3154">
            <v>1.32</v>
          </cell>
          <cell r="G3154">
            <v>14.58</v>
          </cell>
        </row>
        <row r="3155">
          <cell r="A3155" t="str">
            <v>46.13.026</v>
          </cell>
          <cell r="C3155" t="str">
            <v>Tubo em polietileno de alta densidade corrugado perfurado, DN= 6´, inclusive conexões</v>
          </cell>
          <cell r="D3155" t="str">
            <v>m</v>
          </cell>
          <cell r="E3155">
            <v>34.130000000000003</v>
          </cell>
          <cell r="F3155">
            <v>1.32</v>
          </cell>
          <cell r="G3155">
            <v>35.450000000000003</v>
          </cell>
        </row>
        <row r="3156">
          <cell r="A3156" t="str">
            <v>46.13.030</v>
          </cell>
          <cell r="C3156" t="str">
            <v>Tubo em polietileno de alta densidade corrugado perfurado, DN= 8´, inclusive conexões</v>
          </cell>
          <cell r="D3156" t="str">
            <v>m</v>
          </cell>
          <cell r="E3156">
            <v>51.48</v>
          </cell>
          <cell r="F3156">
            <v>1.32</v>
          </cell>
          <cell r="G3156">
            <v>52.8</v>
          </cell>
        </row>
        <row r="3157">
          <cell r="A3157" t="str">
            <v>46.13.100</v>
          </cell>
          <cell r="C3157" t="str">
            <v>Tubo em polietileno de alta densidade corrugado, DN/DI= 250 mm</v>
          </cell>
          <cell r="D3157" t="str">
            <v>m</v>
          </cell>
          <cell r="E3157">
            <v>84.81</v>
          </cell>
          <cell r="F3157">
            <v>1.97</v>
          </cell>
          <cell r="G3157">
            <v>86.78</v>
          </cell>
        </row>
        <row r="3158">
          <cell r="A3158" t="str">
            <v>46.13.101</v>
          </cell>
          <cell r="C3158" t="str">
            <v>Tubo em polietileno de alta densidade corrugado, DN/DI= 300 mm</v>
          </cell>
          <cell r="D3158" t="str">
            <v>m</v>
          </cell>
          <cell r="E3158">
            <v>96.72</v>
          </cell>
          <cell r="F3158">
            <v>1.97</v>
          </cell>
          <cell r="G3158">
            <v>98.69</v>
          </cell>
        </row>
        <row r="3159">
          <cell r="A3159" t="str">
            <v>46.13.102</v>
          </cell>
          <cell r="C3159" t="str">
            <v>Tubo em polietileno de alta densidade corrugado, DN/DI= 400 mm</v>
          </cell>
          <cell r="D3159" t="str">
            <v>m</v>
          </cell>
          <cell r="E3159">
            <v>148.13</v>
          </cell>
          <cell r="F3159">
            <v>1.97</v>
          </cell>
          <cell r="G3159">
            <v>150.1</v>
          </cell>
        </row>
        <row r="3160">
          <cell r="A3160" t="str">
            <v>46.13.103</v>
          </cell>
          <cell r="C3160" t="str">
            <v>Tubo em polietileno de alta densidade corrugado, DN/DI= 500 mm</v>
          </cell>
          <cell r="D3160" t="str">
            <v>m</v>
          </cell>
          <cell r="E3160">
            <v>232.62</v>
          </cell>
          <cell r="F3160">
            <v>1.97</v>
          </cell>
          <cell r="G3160">
            <v>234.59</v>
          </cell>
        </row>
        <row r="3161">
          <cell r="A3161" t="str">
            <v>46.13.104</v>
          </cell>
          <cell r="C3161" t="str">
            <v>Tubo em polietileno de alta densidade corrugado, DN/DI= 600 mm</v>
          </cell>
          <cell r="D3161" t="str">
            <v>m</v>
          </cell>
          <cell r="E3161">
            <v>335.46</v>
          </cell>
          <cell r="F3161">
            <v>1.97</v>
          </cell>
          <cell r="G3161">
            <v>337.43</v>
          </cell>
        </row>
        <row r="3162">
          <cell r="A3162" t="str">
            <v>46.13.105</v>
          </cell>
          <cell r="C3162" t="str">
            <v>Tubo em polietileno de alta densidade corrugado, DN/DI= 800 mm</v>
          </cell>
          <cell r="D3162" t="str">
            <v>m</v>
          </cell>
          <cell r="E3162">
            <v>538.26</v>
          </cell>
          <cell r="F3162">
            <v>1.97</v>
          </cell>
          <cell r="G3162">
            <v>540.23</v>
          </cell>
        </row>
        <row r="3163">
          <cell r="A3163" t="str">
            <v>46.13.106</v>
          </cell>
          <cell r="C3163" t="str">
            <v>Tubo em polietileno de alta densidade corrugado, DN/DI= 1000 mm</v>
          </cell>
          <cell r="D3163" t="str">
            <v>m</v>
          </cell>
          <cell r="E3163">
            <v>996.56</v>
          </cell>
          <cell r="F3163">
            <v>1.97</v>
          </cell>
          <cell r="G3163">
            <v>998.53</v>
          </cell>
        </row>
        <row r="3164">
          <cell r="A3164" t="str">
            <v>46.13.107</v>
          </cell>
          <cell r="C3164" t="str">
            <v>Tubo em polietileno de alta densidade corrugado, DN/DI= 1200 mm</v>
          </cell>
          <cell r="D3164" t="str">
            <v>m</v>
          </cell>
          <cell r="E3164">
            <v>1124.76</v>
          </cell>
          <cell r="F3164">
            <v>1.97</v>
          </cell>
          <cell r="G3164">
            <v>1126.73</v>
          </cell>
        </row>
        <row r="3165">
          <cell r="A3165" t="str">
            <v>46.14</v>
          </cell>
          <cell r="B3165" t="str">
            <v>Tubulação em ferro dúctil para redes de saneamento</v>
          </cell>
        </row>
        <row r="3166">
          <cell r="A3166" t="str">
            <v>46.14.020</v>
          </cell>
          <cell r="C3166" t="str">
            <v>Tubo de ferro fundido classe K-7 com junta elástica, DN= 150mm, inclusive conexões</v>
          </cell>
          <cell r="D3166" t="str">
            <v>m</v>
          </cell>
          <cell r="E3166">
            <v>372.73</v>
          </cell>
          <cell r="F3166">
            <v>27.82</v>
          </cell>
          <cell r="G3166">
            <v>400.55</v>
          </cell>
        </row>
        <row r="3167">
          <cell r="A3167" t="str">
            <v>46.14.030</v>
          </cell>
          <cell r="C3167" t="str">
            <v>Tubo de ferro fundido classe K-7 com junta elástica, DN= 200mm, inclusive conexões</v>
          </cell>
          <cell r="D3167" t="str">
            <v>m</v>
          </cell>
          <cell r="E3167">
            <v>439.98</v>
          </cell>
          <cell r="F3167">
            <v>27.82</v>
          </cell>
          <cell r="G3167">
            <v>467.8</v>
          </cell>
        </row>
        <row r="3168">
          <cell r="A3168" t="str">
            <v>46.14.040</v>
          </cell>
          <cell r="C3168" t="str">
            <v>Tubo de ferro fundido classe K-7 com junta elástica, DN= 250mm, inclusive conexões</v>
          </cell>
          <cell r="D3168" t="str">
            <v>m</v>
          </cell>
          <cell r="E3168">
            <v>553.71</v>
          </cell>
          <cell r="F3168">
            <v>27.82</v>
          </cell>
          <cell r="G3168">
            <v>581.53</v>
          </cell>
        </row>
        <row r="3169">
          <cell r="A3169" t="str">
            <v>46.14.050</v>
          </cell>
          <cell r="C3169" t="str">
            <v>Tubo de ferro fundido classe K-7 com junta elástica, DN= 350mm, inclusive conexões</v>
          </cell>
          <cell r="D3169" t="str">
            <v>m</v>
          </cell>
          <cell r="E3169">
            <v>875.07</v>
          </cell>
          <cell r="F3169">
            <v>27.82</v>
          </cell>
          <cell r="G3169">
            <v>902.89</v>
          </cell>
        </row>
        <row r="3170">
          <cell r="A3170" t="str">
            <v>46.14.060</v>
          </cell>
          <cell r="C3170" t="str">
            <v>Tubo de ferro fundido classe K-7 com junta elástica, DN= 300mm, inclusive conexões</v>
          </cell>
          <cell r="D3170" t="str">
            <v>m</v>
          </cell>
          <cell r="E3170">
            <v>636.28</v>
          </cell>
          <cell r="F3170">
            <v>27.82</v>
          </cell>
          <cell r="G3170">
            <v>664.1</v>
          </cell>
        </row>
        <row r="3171">
          <cell r="A3171" t="str">
            <v>46.14.490</v>
          </cell>
          <cell r="C3171" t="str">
            <v>Tubo de ferro fundido classe k-9 com junta elástica, DN= 80mm, inclusive conexões</v>
          </cell>
          <cell r="D3171" t="str">
            <v>m</v>
          </cell>
          <cell r="E3171">
            <v>327.98</v>
          </cell>
          <cell r="F3171">
            <v>27.82</v>
          </cell>
          <cell r="G3171">
            <v>355.8</v>
          </cell>
        </row>
        <row r="3172">
          <cell r="A3172" t="str">
            <v>46.14.510</v>
          </cell>
          <cell r="C3172" t="str">
            <v>Tubo de ferro fundido classe K-9 com junta elástica, DN= 100mm, inclusive conexões</v>
          </cell>
          <cell r="D3172" t="str">
            <v>m</v>
          </cell>
          <cell r="E3172">
            <v>339.69</v>
          </cell>
          <cell r="F3172">
            <v>27.82</v>
          </cell>
          <cell r="G3172">
            <v>367.51</v>
          </cell>
        </row>
        <row r="3173">
          <cell r="A3173" t="str">
            <v>46.14.520</v>
          </cell>
          <cell r="C3173" t="str">
            <v>Tubo de ferro fundido classe K-9 com junta elástica, DN= 150mm, inclusive conexões</v>
          </cell>
          <cell r="D3173" t="str">
            <v>m</v>
          </cell>
          <cell r="E3173">
            <v>402.51</v>
          </cell>
          <cell r="F3173">
            <v>27.82</v>
          </cell>
          <cell r="G3173">
            <v>430.33</v>
          </cell>
        </row>
        <row r="3174">
          <cell r="A3174" t="str">
            <v>46.14.530</v>
          </cell>
          <cell r="C3174" t="str">
            <v>Tubo de ferro fundido classe K-9 com junta elástica, DN= 200mm, inclusive conexões</v>
          </cell>
          <cell r="D3174" t="str">
            <v>m</v>
          </cell>
          <cell r="E3174">
            <v>489.09</v>
          </cell>
          <cell r="F3174">
            <v>27.82</v>
          </cell>
          <cell r="G3174">
            <v>516.91</v>
          </cell>
        </row>
        <row r="3175">
          <cell r="A3175" t="str">
            <v>46.14.540</v>
          </cell>
          <cell r="C3175" t="str">
            <v>Tubo de ferro fundido classe k-9 com junta elástica, DN= 250mm, inclusive conexões</v>
          </cell>
          <cell r="D3175" t="str">
            <v>m</v>
          </cell>
          <cell r="E3175">
            <v>559.79999999999995</v>
          </cell>
          <cell r="F3175">
            <v>27.82</v>
          </cell>
          <cell r="G3175">
            <v>587.62</v>
          </cell>
        </row>
        <row r="3176">
          <cell r="A3176" t="str">
            <v>46.14.550</v>
          </cell>
          <cell r="C3176" t="str">
            <v>Tubo de ferro fundido classe K-9 com junta elástica, DN= 300mm, inclusive conexões</v>
          </cell>
          <cell r="D3176" t="str">
            <v>m</v>
          </cell>
          <cell r="E3176">
            <v>793.87</v>
          </cell>
          <cell r="F3176">
            <v>27.82</v>
          </cell>
          <cell r="G3176">
            <v>821.69</v>
          </cell>
        </row>
        <row r="3177">
          <cell r="A3177" t="str">
            <v>46.14.560</v>
          </cell>
          <cell r="C3177" t="str">
            <v>Tubo de ferro fundido classe k-9 com junta elástica, DN= 350mm, inclusive conexões</v>
          </cell>
          <cell r="D3177" t="str">
            <v>m</v>
          </cell>
          <cell r="E3177">
            <v>1049.1400000000001</v>
          </cell>
          <cell r="F3177">
            <v>27.82</v>
          </cell>
          <cell r="G3177">
            <v>1076.96</v>
          </cell>
        </row>
        <row r="3178">
          <cell r="A3178" t="str">
            <v>46.15</v>
          </cell>
          <cell r="B3178" t="str">
            <v>Tubulação em PEAD - recalque de tratamento de esgoto</v>
          </cell>
        </row>
        <row r="3179">
          <cell r="A3179" t="str">
            <v>46.15.111</v>
          </cell>
          <cell r="C3179" t="str">
            <v>Tubo em polietileno de alta densidade DE=160 mm - PN-10, inclusive conexões</v>
          </cell>
          <cell r="D3179" t="str">
            <v>m</v>
          </cell>
          <cell r="E3179">
            <v>120.69</v>
          </cell>
          <cell r="F3179">
            <v>16.68</v>
          </cell>
          <cell r="G3179">
            <v>137.37</v>
          </cell>
        </row>
        <row r="3180">
          <cell r="A3180" t="str">
            <v>46.15.112</v>
          </cell>
          <cell r="C3180" t="str">
            <v>Tubo em polietileno de alta densidade DE=200 mm - PN-10, inclusive conexões</v>
          </cell>
          <cell r="D3180" t="str">
            <v>m</v>
          </cell>
          <cell r="E3180">
            <v>179.13</v>
          </cell>
          <cell r="F3180">
            <v>22.25</v>
          </cell>
          <cell r="G3180">
            <v>201.38</v>
          </cell>
        </row>
        <row r="3181">
          <cell r="A3181" t="str">
            <v>46.15.113</v>
          </cell>
          <cell r="C3181" t="str">
            <v>Tubo em polietileno de alta densidade DE=225 mm - PN-10, inclusive conexões</v>
          </cell>
          <cell r="D3181" t="str">
            <v>m</v>
          </cell>
          <cell r="E3181">
            <v>195.95</v>
          </cell>
          <cell r="F3181">
            <v>22.25</v>
          </cell>
          <cell r="G3181">
            <v>218.2</v>
          </cell>
        </row>
        <row r="3182">
          <cell r="A3182" t="str">
            <v>46.18</v>
          </cell>
          <cell r="B3182" t="str">
            <v>Tubulação flangeada em ferro dúctil para redes de saneamento</v>
          </cell>
        </row>
        <row r="3183">
          <cell r="A3183" t="str">
            <v>46.18.010</v>
          </cell>
          <cell r="C3183" t="str">
            <v>Tubo em ferro fundido com ponta e ponta TCLA - DN= 80mm, sem juntas e conexões</v>
          </cell>
          <cell r="D3183" t="str">
            <v>m</v>
          </cell>
          <cell r="E3183">
            <v>407.73</v>
          </cell>
          <cell r="F3183">
            <v>31.78</v>
          </cell>
          <cell r="G3183">
            <v>439.51</v>
          </cell>
        </row>
        <row r="3184">
          <cell r="A3184" t="str">
            <v>46.18.020</v>
          </cell>
          <cell r="C3184" t="str">
            <v>Tubo em ferro fundido com ponta e ponta TCLA - DN= 100mm, sem juntas e conexões</v>
          </cell>
          <cell r="D3184" t="str">
            <v>m</v>
          </cell>
          <cell r="E3184">
            <v>477.7</v>
          </cell>
          <cell r="F3184">
            <v>31.78</v>
          </cell>
          <cell r="G3184">
            <v>509.48</v>
          </cell>
        </row>
        <row r="3185">
          <cell r="A3185" t="str">
            <v>46.18.030</v>
          </cell>
          <cell r="C3185" t="str">
            <v>Tubo em ferro fundido com ponta e ponta TCLA - DN= 150mm, sem juntas e conexões</v>
          </cell>
          <cell r="D3185" t="str">
            <v>m</v>
          </cell>
          <cell r="E3185">
            <v>642.55999999999995</v>
          </cell>
          <cell r="F3185">
            <v>31.78</v>
          </cell>
          <cell r="G3185">
            <v>674.34</v>
          </cell>
        </row>
        <row r="3186">
          <cell r="A3186" t="str">
            <v>46.18.040</v>
          </cell>
          <cell r="C3186" t="str">
            <v>Tubo em ferro fundido com ponta e ponta TCLA - DN= 200mm, sem juntas e conexões</v>
          </cell>
          <cell r="D3186" t="str">
            <v>m</v>
          </cell>
          <cell r="E3186">
            <v>772.36</v>
          </cell>
          <cell r="F3186">
            <v>31.78</v>
          </cell>
          <cell r="G3186">
            <v>804.14</v>
          </cell>
        </row>
        <row r="3187">
          <cell r="A3187" t="str">
            <v>46.18.050</v>
          </cell>
          <cell r="C3187" t="str">
            <v>Tubo em ferro fundido com ponta e ponta TCLA - DN= 250mm, sem juntas e conexões</v>
          </cell>
          <cell r="D3187" t="str">
            <v>m</v>
          </cell>
          <cell r="E3187">
            <v>917.73</v>
          </cell>
          <cell r="F3187">
            <v>34.15</v>
          </cell>
          <cell r="G3187">
            <v>951.88</v>
          </cell>
        </row>
        <row r="3188">
          <cell r="A3188" t="str">
            <v>46.18.060</v>
          </cell>
          <cell r="C3188" t="str">
            <v>Tubo em ferro fundido com ponta e ponta TCLA - DN= 300mm, sem juntas e conexões</v>
          </cell>
          <cell r="D3188" t="str">
            <v>m</v>
          </cell>
          <cell r="E3188">
            <v>1091.56</v>
          </cell>
          <cell r="F3188">
            <v>34.15</v>
          </cell>
          <cell r="G3188">
            <v>1125.71</v>
          </cell>
        </row>
        <row r="3189">
          <cell r="A3189" t="str">
            <v>46.18.089</v>
          </cell>
          <cell r="C3189" t="str">
            <v>Flange avulso em ferro fundido, classe PN-10, DN= 50mm</v>
          </cell>
          <cell r="D3189" t="str">
            <v>un</v>
          </cell>
          <cell r="E3189">
            <v>72.02</v>
          </cell>
          <cell r="F3189">
            <v>17.399999999999999</v>
          </cell>
          <cell r="G3189">
            <v>89.42</v>
          </cell>
        </row>
        <row r="3190">
          <cell r="A3190" t="str">
            <v>46.18.090</v>
          </cell>
          <cell r="C3190" t="str">
            <v>Flange avulso em ferro fundido, classe PN-10, DN= 80mm</v>
          </cell>
          <cell r="D3190" t="str">
            <v>un</v>
          </cell>
          <cell r="E3190">
            <v>99.79</v>
          </cell>
          <cell r="F3190">
            <v>17.399999999999999</v>
          </cell>
          <cell r="G3190">
            <v>117.19</v>
          </cell>
        </row>
        <row r="3191">
          <cell r="A3191" t="str">
            <v>46.18.100</v>
          </cell>
          <cell r="C3191" t="str">
            <v>Flange avulso em ferro fundido, classe PN-10, DN= 100mm</v>
          </cell>
          <cell r="D3191" t="str">
            <v>un</v>
          </cell>
          <cell r="E3191">
            <v>135.51</v>
          </cell>
          <cell r="F3191">
            <v>18.98</v>
          </cell>
          <cell r="G3191">
            <v>154.49</v>
          </cell>
        </row>
        <row r="3192">
          <cell r="A3192" t="str">
            <v>46.18.110</v>
          </cell>
          <cell r="C3192" t="str">
            <v>Flange avulso em ferro fundido, classe PN-10, DN= 150mm</v>
          </cell>
          <cell r="D3192" t="str">
            <v>un</v>
          </cell>
          <cell r="E3192">
            <v>203.74</v>
          </cell>
          <cell r="F3192">
            <v>20.57</v>
          </cell>
          <cell r="G3192">
            <v>224.31</v>
          </cell>
        </row>
        <row r="3193">
          <cell r="A3193" t="str">
            <v>46.18.120</v>
          </cell>
          <cell r="C3193" t="str">
            <v>Flange avulso em ferro fundido, classe PN-10, DN= 200mm</v>
          </cell>
          <cell r="D3193" t="str">
            <v>un</v>
          </cell>
          <cell r="E3193">
            <v>241.05</v>
          </cell>
          <cell r="F3193">
            <v>22.15</v>
          </cell>
          <cell r="G3193">
            <v>263.2</v>
          </cell>
        </row>
        <row r="3194">
          <cell r="A3194" t="str">
            <v>46.18.130</v>
          </cell>
          <cell r="C3194" t="str">
            <v>Flange avulso em ferro fundido, classe PN-10, DN= 250mm</v>
          </cell>
          <cell r="D3194" t="str">
            <v>un</v>
          </cell>
          <cell r="E3194">
            <v>302.37</v>
          </cell>
          <cell r="F3194">
            <v>23.73</v>
          </cell>
          <cell r="G3194">
            <v>326.10000000000002</v>
          </cell>
        </row>
        <row r="3195">
          <cell r="A3195" t="str">
            <v>46.18.140</v>
          </cell>
          <cell r="C3195" t="str">
            <v>Flange avulso em ferro fundido, classe PN-10, DN= 300mm</v>
          </cell>
          <cell r="D3195" t="str">
            <v>un</v>
          </cell>
          <cell r="E3195">
            <v>390.05</v>
          </cell>
          <cell r="F3195">
            <v>25.32</v>
          </cell>
          <cell r="G3195">
            <v>415.37</v>
          </cell>
        </row>
        <row r="3196">
          <cell r="A3196" t="str">
            <v>46.18.168</v>
          </cell>
          <cell r="C3196" t="str">
            <v>Curva de 90° em ferro fundido com flanges, classe PN-10, DN= 50mm</v>
          </cell>
          <cell r="D3196" t="str">
            <v>un</v>
          </cell>
          <cell r="E3196">
            <v>198.94</v>
          </cell>
          <cell r="F3196">
            <v>22.15</v>
          </cell>
          <cell r="G3196">
            <v>221.09</v>
          </cell>
        </row>
        <row r="3197">
          <cell r="A3197" t="str">
            <v>46.18.170</v>
          </cell>
          <cell r="C3197" t="str">
            <v>Curva de 90° em ferro fundido, com flanges, classe PN-10, DN= 80mm</v>
          </cell>
          <cell r="D3197" t="str">
            <v>un</v>
          </cell>
          <cell r="E3197">
            <v>229.32</v>
          </cell>
          <cell r="F3197">
            <v>17.399999999999999</v>
          </cell>
          <cell r="G3197">
            <v>246.72</v>
          </cell>
        </row>
        <row r="3198">
          <cell r="A3198" t="str">
            <v>46.18.180</v>
          </cell>
          <cell r="C3198" t="str">
            <v>Curva de 90° em ferro fundido, com flanges, classe PN-10, DN= 100mm</v>
          </cell>
          <cell r="D3198" t="str">
            <v>un</v>
          </cell>
          <cell r="E3198">
            <v>260.27999999999997</v>
          </cell>
          <cell r="F3198">
            <v>22.15</v>
          </cell>
          <cell r="G3198">
            <v>282.43</v>
          </cell>
        </row>
        <row r="3199">
          <cell r="A3199" t="str">
            <v>46.18.190</v>
          </cell>
          <cell r="C3199" t="str">
            <v>Curva de 90° em ferro fundido, com flanges, classe PN-10, DN= 150mm</v>
          </cell>
          <cell r="D3199" t="str">
            <v>un</v>
          </cell>
          <cell r="E3199">
            <v>415.99</v>
          </cell>
          <cell r="F3199">
            <v>25.32</v>
          </cell>
          <cell r="G3199">
            <v>441.31</v>
          </cell>
        </row>
        <row r="3200">
          <cell r="A3200" t="str">
            <v>46.18.410</v>
          </cell>
          <cell r="C3200" t="str">
            <v>Te em ferro fundido, com flanges, classe PN-10, DN= 80mm, com derivação de 80mm</v>
          </cell>
          <cell r="D3200" t="str">
            <v>un</v>
          </cell>
          <cell r="E3200">
            <v>334.48</v>
          </cell>
          <cell r="F3200">
            <v>18.98</v>
          </cell>
          <cell r="G3200">
            <v>353.46</v>
          </cell>
        </row>
        <row r="3201">
          <cell r="A3201" t="str">
            <v>46.18.420</v>
          </cell>
          <cell r="C3201" t="str">
            <v>Te em ferro fundido, com flanges, classe PN-10, DN= 100mm, com derivações de 80 até 100mm</v>
          </cell>
          <cell r="D3201" t="str">
            <v>un</v>
          </cell>
          <cell r="E3201">
            <v>401.35</v>
          </cell>
          <cell r="F3201">
            <v>22.15</v>
          </cell>
          <cell r="G3201">
            <v>423.5</v>
          </cell>
        </row>
        <row r="3202">
          <cell r="A3202" t="str">
            <v>46.18.430</v>
          </cell>
          <cell r="C3202" t="str">
            <v>Te em ferro fundido, com flanges, classe PN-10, DN= 150mm, com derivações de 80 até 150mm</v>
          </cell>
          <cell r="D3202" t="str">
            <v>un</v>
          </cell>
          <cell r="E3202">
            <v>649.80999999999995</v>
          </cell>
          <cell r="F3202">
            <v>25.32</v>
          </cell>
          <cell r="G3202">
            <v>675.13</v>
          </cell>
        </row>
        <row r="3203">
          <cell r="A3203" t="str">
            <v>46.18.560</v>
          </cell>
          <cell r="C3203" t="str">
            <v>Junta Gibault em ferro fundido, DN= 80mm, completa</v>
          </cell>
          <cell r="D3203" t="str">
            <v>un</v>
          </cell>
          <cell r="E3203">
            <v>103.05</v>
          </cell>
          <cell r="F3203">
            <v>17.399999999999999</v>
          </cell>
          <cell r="G3203">
            <v>120.45</v>
          </cell>
        </row>
        <row r="3204">
          <cell r="A3204" t="str">
            <v>46.18.570</v>
          </cell>
          <cell r="C3204" t="str">
            <v>Junta Gibault em ferro fundido, DN= 100 mm, completa</v>
          </cell>
          <cell r="D3204" t="str">
            <v>un</v>
          </cell>
          <cell r="E3204">
            <v>145.12</v>
          </cell>
          <cell r="F3204">
            <v>18.98</v>
          </cell>
          <cell r="G3204">
            <v>164.1</v>
          </cell>
        </row>
        <row r="3205">
          <cell r="A3205" t="str">
            <v>46.19</v>
          </cell>
          <cell r="B3205" t="str">
            <v>Tubulação flangeada em ferro dúctil para redes de saneamento.</v>
          </cell>
        </row>
        <row r="3206">
          <cell r="A3206" t="str">
            <v>46.19.500</v>
          </cell>
          <cell r="C3206" t="str">
            <v>Redução excêntrica em ferro fundido, com flanges, classe PN-10, DN= 100mm x 80mm</v>
          </cell>
          <cell r="D3206" t="str">
            <v>un</v>
          </cell>
          <cell r="E3206">
            <v>294.95</v>
          </cell>
          <cell r="F3206">
            <v>22.15</v>
          </cell>
          <cell r="G3206">
            <v>317.10000000000002</v>
          </cell>
        </row>
        <row r="3207">
          <cell r="A3207" t="str">
            <v>46.19.510</v>
          </cell>
          <cell r="C3207" t="str">
            <v>Redução excêntrica em ferro fundido, com flanges, classe PN-10, DN= 150mm x 80/100mm</v>
          </cell>
          <cell r="D3207" t="str">
            <v>un</v>
          </cell>
          <cell r="E3207">
            <v>388.36</v>
          </cell>
          <cell r="F3207">
            <v>25.32</v>
          </cell>
          <cell r="G3207">
            <v>413.68</v>
          </cell>
        </row>
        <row r="3208">
          <cell r="A3208" t="str">
            <v>46.19.520</v>
          </cell>
          <cell r="C3208" t="str">
            <v>Redução excêntrica em ferro fundido, com flanges, classe PN-10, DN= 200mm x 100/150mm</v>
          </cell>
          <cell r="D3208" t="str">
            <v>un</v>
          </cell>
          <cell r="E3208">
            <v>541.66</v>
          </cell>
          <cell r="F3208">
            <v>28.48</v>
          </cell>
          <cell r="G3208">
            <v>570.14</v>
          </cell>
        </row>
        <row r="3209">
          <cell r="A3209" t="str">
            <v>46.19.530</v>
          </cell>
          <cell r="C3209" t="str">
            <v>Redução excêntrica em ferro fundido, com flanges, classe PN-10, DN= 250mm x 150/200mm</v>
          </cell>
          <cell r="D3209" t="str">
            <v>un</v>
          </cell>
          <cell r="E3209">
            <v>853.87</v>
          </cell>
          <cell r="F3209">
            <v>31.63</v>
          </cell>
          <cell r="G3209">
            <v>885.5</v>
          </cell>
        </row>
        <row r="3210">
          <cell r="A3210" t="str">
            <v>46.19.590</v>
          </cell>
          <cell r="C3210" t="str">
            <v>Redução concêntrica em ferro fundido, com flanges, classe PN-10, DN= 80 x 50mm</v>
          </cell>
          <cell r="D3210" t="str">
            <v>un</v>
          </cell>
          <cell r="E3210">
            <v>232.95</v>
          </cell>
          <cell r="F3210">
            <v>22.15</v>
          </cell>
          <cell r="G3210">
            <v>255.1</v>
          </cell>
        </row>
        <row r="3211">
          <cell r="A3211" t="str">
            <v>46.19.600</v>
          </cell>
          <cell r="C3211" t="str">
            <v>Redução concêntrica em ferro fundido, com flanges, classe PN-10, DN= 100mm x 80mm</v>
          </cell>
          <cell r="D3211" t="str">
            <v>un</v>
          </cell>
          <cell r="E3211">
            <v>222.58</v>
          </cell>
          <cell r="F3211">
            <v>22.15</v>
          </cell>
          <cell r="G3211">
            <v>244.73</v>
          </cell>
        </row>
        <row r="3212">
          <cell r="A3212" t="str">
            <v>46.19.610</v>
          </cell>
          <cell r="C3212" t="str">
            <v>Redução concêntrica em ferro fundido, com flanges, classe PN-10, DN= 150mm x 80/100mm</v>
          </cell>
          <cell r="D3212" t="str">
            <v>un</v>
          </cell>
          <cell r="E3212">
            <v>461.01</v>
          </cell>
          <cell r="F3212">
            <v>25.32</v>
          </cell>
          <cell r="G3212">
            <v>486.33</v>
          </cell>
        </row>
        <row r="3213">
          <cell r="A3213" t="str">
            <v>46.19.620</v>
          </cell>
          <cell r="C3213" t="str">
            <v>Redução concêntrica em ferro fundido, com flanges, classe PN-10, DN= 200mm x 100/150mm</v>
          </cell>
          <cell r="D3213" t="str">
            <v>un</v>
          </cell>
          <cell r="E3213">
            <v>501.9</v>
          </cell>
          <cell r="F3213">
            <v>28.48</v>
          </cell>
          <cell r="G3213">
            <v>530.38</v>
          </cell>
        </row>
        <row r="3214">
          <cell r="A3214" t="str">
            <v>46.19.630</v>
          </cell>
          <cell r="C3214" t="str">
            <v>Redução concêntrica em ferro fundido, com flanges, classe PN-10, DN= 250mm x 150/200mm</v>
          </cell>
          <cell r="D3214" t="str">
            <v>un</v>
          </cell>
          <cell r="E3214">
            <v>820.68</v>
          </cell>
          <cell r="F3214">
            <v>31.63</v>
          </cell>
          <cell r="G3214">
            <v>852.31</v>
          </cell>
        </row>
        <row r="3215">
          <cell r="A3215" t="str">
            <v>46.20</v>
          </cell>
          <cell r="B3215" t="str">
            <v>Reparos, conservações e complementos - GRUPO 46</v>
          </cell>
        </row>
        <row r="3216">
          <cell r="A3216" t="str">
            <v>46.20.010</v>
          </cell>
          <cell r="C3216" t="str">
            <v>Assentamento de tubo de concreto com diâmetro até 600 mm</v>
          </cell>
          <cell r="D3216" t="str">
            <v>m</v>
          </cell>
          <cell r="E3216">
            <v>1.32</v>
          </cell>
          <cell r="F3216">
            <v>54.58</v>
          </cell>
          <cell r="G3216">
            <v>55.9</v>
          </cell>
        </row>
        <row r="3217">
          <cell r="A3217" t="str">
            <v>46.20.020</v>
          </cell>
          <cell r="C3217" t="str">
            <v>Assentamento de tubo de concreto com diâmetro de 700 até 1500 mm</v>
          </cell>
          <cell r="D3217" t="str">
            <v>m</v>
          </cell>
          <cell r="E3217">
            <v>38.28</v>
          </cell>
          <cell r="F3217">
            <v>31.75</v>
          </cell>
          <cell r="G3217">
            <v>70.03</v>
          </cell>
        </row>
        <row r="3218">
          <cell r="A3218" t="str">
            <v>46.21</v>
          </cell>
          <cell r="B3218" t="str">
            <v>Tubulação em aço preto schedule</v>
          </cell>
        </row>
        <row r="3219">
          <cell r="A3219" t="str">
            <v>46.21.012</v>
          </cell>
          <cell r="C3219" t="str">
            <v>Tubo de aço carbono preto sem costura Schedule 40, DN= 1´ - inclusive conexões</v>
          </cell>
          <cell r="D3219" t="str">
            <v>m</v>
          </cell>
          <cell r="E3219">
            <v>39.200000000000003</v>
          </cell>
          <cell r="F3219">
            <v>55.37</v>
          </cell>
          <cell r="G3219">
            <v>94.57</v>
          </cell>
        </row>
        <row r="3220">
          <cell r="A3220" t="str">
            <v>46.21.036</v>
          </cell>
          <cell r="C3220" t="str">
            <v>Tubo de aço carbono preto sem costura Schedule 40, DN= 1 1/4´ - inclusive conexões</v>
          </cell>
          <cell r="D3220" t="str">
            <v>m</v>
          </cell>
          <cell r="E3220">
            <v>47.83</v>
          </cell>
          <cell r="F3220">
            <v>63.28</v>
          </cell>
          <cell r="G3220">
            <v>111.11</v>
          </cell>
        </row>
        <row r="3221">
          <cell r="A3221" t="str">
            <v>46.21.040</v>
          </cell>
          <cell r="C3221" t="str">
            <v>Tubo de aço carbono preto sem costura Schedule 40, DN= 1 1/2´ - inclusive conexões</v>
          </cell>
          <cell r="D3221" t="str">
            <v>m</v>
          </cell>
          <cell r="E3221">
            <v>51.85</v>
          </cell>
          <cell r="F3221">
            <v>63.28</v>
          </cell>
          <cell r="G3221">
            <v>115.13</v>
          </cell>
        </row>
        <row r="3222">
          <cell r="A3222" t="str">
            <v>46.21.046</v>
          </cell>
          <cell r="C3222" t="str">
            <v>Tubo de aço carbono preto sem costura Schedule 40, DN= 2´ - inclusive conexões</v>
          </cell>
          <cell r="D3222" t="str">
            <v>m</v>
          </cell>
          <cell r="E3222">
            <v>66.12</v>
          </cell>
          <cell r="F3222">
            <v>71.180000000000007</v>
          </cell>
          <cell r="G3222">
            <v>137.30000000000001</v>
          </cell>
        </row>
        <row r="3223">
          <cell r="A3223" t="str">
            <v>46.21.056</v>
          </cell>
          <cell r="C3223" t="str">
            <v>Tubo de aço carbono preto sem costura Schedule 40, DN= 2 1/2´ - inclusive conexões</v>
          </cell>
          <cell r="D3223" t="str">
            <v>m</v>
          </cell>
          <cell r="E3223">
            <v>111.33</v>
          </cell>
          <cell r="F3223">
            <v>79.099999999999994</v>
          </cell>
          <cell r="G3223">
            <v>190.43</v>
          </cell>
        </row>
        <row r="3224">
          <cell r="A3224" t="str">
            <v>46.21.060</v>
          </cell>
          <cell r="C3224" t="str">
            <v>Tubo de aço carbono preto sem costura Schedule 40, DN= 3´ - inclusive conexões</v>
          </cell>
          <cell r="D3224" t="str">
            <v>m</v>
          </cell>
          <cell r="E3224">
            <v>125.06</v>
          </cell>
          <cell r="F3224">
            <v>88.99</v>
          </cell>
          <cell r="G3224">
            <v>214.05</v>
          </cell>
        </row>
        <row r="3225">
          <cell r="A3225" t="str">
            <v>46.21.066</v>
          </cell>
          <cell r="C3225" t="str">
            <v>Tubo de aço carbono preto sem costura Schedule 40, DN= 3 1/2´ - inclusive conexões</v>
          </cell>
          <cell r="D3225" t="str">
            <v>m</v>
          </cell>
          <cell r="E3225">
            <v>180.18</v>
          </cell>
          <cell r="F3225">
            <v>94.92</v>
          </cell>
          <cell r="G3225">
            <v>275.10000000000002</v>
          </cell>
        </row>
        <row r="3226">
          <cell r="A3226" t="str">
            <v>46.21.080</v>
          </cell>
          <cell r="C3226" t="str">
            <v>Tubo de aço carbono preto sem costura Schedule 40, DN= 4´ - inclusive conexões</v>
          </cell>
          <cell r="D3226" t="str">
            <v>m</v>
          </cell>
          <cell r="E3226">
            <v>171.92</v>
          </cell>
          <cell r="F3226">
            <v>98.88</v>
          </cell>
          <cell r="G3226">
            <v>270.8</v>
          </cell>
        </row>
        <row r="3227">
          <cell r="A3227" t="str">
            <v>46.21.090</v>
          </cell>
          <cell r="C3227" t="str">
            <v>Tubo de aço carbono preto sem costura Schedule 40, DN= 5´ - inclusive conexões</v>
          </cell>
          <cell r="D3227" t="str">
            <v>m</v>
          </cell>
          <cell r="E3227">
            <v>237.48</v>
          </cell>
          <cell r="F3227">
            <v>104.81</v>
          </cell>
          <cell r="G3227">
            <v>342.29</v>
          </cell>
        </row>
        <row r="3228">
          <cell r="A3228" t="str">
            <v>46.21.100</v>
          </cell>
          <cell r="C3228" t="str">
            <v>Tubo de aço carbono preto sem costura Schedule 40, DN= 6´ - inclusive conexões</v>
          </cell>
          <cell r="D3228" t="str">
            <v>m</v>
          </cell>
          <cell r="E3228">
            <v>340.56</v>
          </cell>
          <cell r="F3228">
            <v>108.77</v>
          </cell>
          <cell r="G3228">
            <v>449.33</v>
          </cell>
        </row>
        <row r="3229">
          <cell r="A3229" t="str">
            <v>46.21.110</v>
          </cell>
          <cell r="C3229" t="str">
            <v>Tubo de aço carbono preto sem costura Schedule 40, DN= 8´ - inclusive conexões</v>
          </cell>
          <cell r="D3229" t="str">
            <v>m</v>
          </cell>
          <cell r="E3229">
            <v>504.85</v>
          </cell>
          <cell r="F3229">
            <v>118.65</v>
          </cell>
          <cell r="G3229">
            <v>623.5</v>
          </cell>
        </row>
        <row r="3230">
          <cell r="A3230" t="str">
            <v>46.21.140</v>
          </cell>
          <cell r="C3230" t="str">
            <v>Tubo de aço carbono preto com costura Schedule 40, DN= 10´ - inclusive conexões</v>
          </cell>
          <cell r="D3230" t="str">
            <v>m</v>
          </cell>
          <cell r="E3230">
            <v>510.19</v>
          </cell>
          <cell r="F3230">
            <v>130.51</v>
          </cell>
          <cell r="G3230">
            <v>640.70000000000005</v>
          </cell>
        </row>
        <row r="3231">
          <cell r="A3231" t="str">
            <v>46.21.150</v>
          </cell>
          <cell r="C3231" t="str">
            <v>Tubo de aço carbono preto com costura Schedule 40, DN= 12´ - inclusive conexões</v>
          </cell>
          <cell r="D3231" t="str">
            <v>m</v>
          </cell>
          <cell r="E3231">
            <v>674.61</v>
          </cell>
          <cell r="F3231">
            <v>138.43</v>
          </cell>
          <cell r="G3231">
            <v>813.04</v>
          </cell>
        </row>
        <row r="3232">
          <cell r="A3232" t="str">
            <v>46.23</v>
          </cell>
          <cell r="B3232" t="str">
            <v>Tubulação em concreto para rede de esgoto sanitário</v>
          </cell>
        </row>
        <row r="3233">
          <cell r="A3233" t="str">
            <v>46.23.110</v>
          </cell>
          <cell r="C3233" t="str">
            <v>Tubo de concreto classe EA-3, DN= 400 mm</v>
          </cell>
          <cell r="D3233" t="str">
            <v>m</v>
          </cell>
          <cell r="E3233">
            <v>98.35</v>
          </cell>
          <cell r="F3233">
            <v>12.87</v>
          </cell>
          <cell r="G3233">
            <v>111.22</v>
          </cell>
        </row>
        <row r="3234">
          <cell r="A3234" t="str">
            <v>46.23.120</v>
          </cell>
          <cell r="C3234" t="str">
            <v>Tubo de concreto classe EA-3, DN= 500 mm</v>
          </cell>
          <cell r="D3234" t="str">
            <v>m</v>
          </cell>
          <cell r="E3234">
            <v>121.07</v>
          </cell>
          <cell r="F3234">
            <v>19.309999999999999</v>
          </cell>
          <cell r="G3234">
            <v>140.38</v>
          </cell>
        </row>
        <row r="3235">
          <cell r="A3235" t="str">
            <v>46.23.130</v>
          </cell>
          <cell r="C3235" t="str">
            <v>Tubo de concreto classe EA-3, DN= 600 mm</v>
          </cell>
          <cell r="D3235" t="str">
            <v>m</v>
          </cell>
          <cell r="E3235">
            <v>158.13</v>
          </cell>
          <cell r="F3235">
            <v>22.53</v>
          </cell>
          <cell r="G3235">
            <v>180.66</v>
          </cell>
        </row>
        <row r="3236">
          <cell r="A3236" t="str">
            <v>46.23.140</v>
          </cell>
          <cell r="C3236" t="str">
            <v>Tubo de concreto classe EA-3, DN= 700 mm</v>
          </cell>
          <cell r="D3236" t="str">
            <v>m</v>
          </cell>
          <cell r="E3236">
            <v>223.82</v>
          </cell>
          <cell r="F3236">
            <v>25.74</v>
          </cell>
          <cell r="G3236">
            <v>249.56</v>
          </cell>
        </row>
        <row r="3237">
          <cell r="A3237" t="str">
            <v>46.23.150</v>
          </cell>
          <cell r="C3237" t="str">
            <v>Tubo de concreto classe EA-3, DN= 800 mm</v>
          </cell>
          <cell r="D3237" t="str">
            <v>m</v>
          </cell>
          <cell r="E3237">
            <v>275.52</v>
          </cell>
          <cell r="F3237">
            <v>32.18</v>
          </cell>
          <cell r="G3237">
            <v>307.7</v>
          </cell>
        </row>
        <row r="3238">
          <cell r="A3238" t="str">
            <v>46.23.160</v>
          </cell>
          <cell r="C3238" t="str">
            <v>Tubo de concreto classe EA-3, DN= 900 mm</v>
          </cell>
          <cell r="D3238" t="str">
            <v>m</v>
          </cell>
          <cell r="E3238">
            <v>348.01</v>
          </cell>
          <cell r="F3238">
            <v>38.619999999999997</v>
          </cell>
          <cell r="G3238">
            <v>386.63</v>
          </cell>
        </row>
        <row r="3239">
          <cell r="A3239" t="str">
            <v>46.23.170</v>
          </cell>
          <cell r="C3239" t="str">
            <v>Tubo de concreto classe EA-3, DN= 1000 mm</v>
          </cell>
          <cell r="D3239" t="str">
            <v>m</v>
          </cell>
          <cell r="E3239">
            <v>391.27</v>
          </cell>
          <cell r="F3239">
            <v>48.27</v>
          </cell>
          <cell r="G3239">
            <v>439.54</v>
          </cell>
        </row>
        <row r="3240">
          <cell r="A3240" t="str">
            <v>46.23.180</v>
          </cell>
          <cell r="C3240" t="str">
            <v>Tubo de concreto classe EA-3, DN= 1200 mm</v>
          </cell>
          <cell r="D3240" t="str">
            <v>m</v>
          </cell>
          <cell r="E3240">
            <v>560.87</v>
          </cell>
          <cell r="F3240">
            <v>96.54</v>
          </cell>
          <cell r="G3240">
            <v>657.41</v>
          </cell>
        </row>
        <row r="3241">
          <cell r="A3241" t="str">
            <v>46.26</v>
          </cell>
          <cell r="B3241" t="str">
            <v>Tubulação em ferro fundido predial SMU - esgoto e pluvial</v>
          </cell>
        </row>
        <row r="3242">
          <cell r="A3242" t="str">
            <v>46.26.010</v>
          </cell>
          <cell r="C3242" t="str">
            <v>Tubo em ferro fundido com ponta e ponta, predial SMU, DN= 50 mm</v>
          </cell>
          <cell r="D3242" t="str">
            <v>m</v>
          </cell>
          <cell r="E3242">
            <v>98.51</v>
          </cell>
          <cell r="F3242">
            <v>19.78</v>
          </cell>
          <cell r="G3242">
            <v>118.29</v>
          </cell>
        </row>
        <row r="3243">
          <cell r="A3243" t="str">
            <v>46.26.020</v>
          </cell>
          <cell r="C3243" t="str">
            <v>Tubo em ferro fundido com ponta e ponta, predial SMU, DN= 75 mm</v>
          </cell>
          <cell r="D3243" t="str">
            <v>m</v>
          </cell>
          <cell r="E3243">
            <v>124.21</v>
          </cell>
          <cell r="F3243">
            <v>19.78</v>
          </cell>
          <cell r="G3243">
            <v>143.99</v>
          </cell>
        </row>
        <row r="3244">
          <cell r="A3244" t="str">
            <v>46.26.030</v>
          </cell>
          <cell r="C3244" t="str">
            <v>Tubo em ferro fundido com ponta e ponta, predial SMU, DN= 100 mm</v>
          </cell>
          <cell r="D3244" t="str">
            <v>m</v>
          </cell>
          <cell r="E3244">
            <v>141.68</v>
          </cell>
          <cell r="F3244">
            <v>27.82</v>
          </cell>
          <cell r="G3244">
            <v>169.5</v>
          </cell>
        </row>
        <row r="3245">
          <cell r="A3245" t="str">
            <v>46.26.040</v>
          </cell>
          <cell r="C3245" t="str">
            <v>Tubo em ferro fundido com ponta e ponta, predial SMU, DN= 150 mm</v>
          </cell>
          <cell r="D3245" t="str">
            <v>m</v>
          </cell>
          <cell r="E3245">
            <v>202.53</v>
          </cell>
          <cell r="F3245">
            <v>27.82</v>
          </cell>
          <cell r="G3245">
            <v>230.35</v>
          </cell>
        </row>
        <row r="3246">
          <cell r="A3246" t="str">
            <v>46.26.050</v>
          </cell>
          <cell r="C3246" t="str">
            <v>Tubo em ferro fundido com ponta e ponta, predial SMU, DN= 200 mm</v>
          </cell>
          <cell r="D3246" t="str">
            <v>m</v>
          </cell>
          <cell r="E3246">
            <v>404.95</v>
          </cell>
          <cell r="F3246">
            <v>27.82</v>
          </cell>
          <cell r="G3246">
            <v>432.77</v>
          </cell>
        </row>
        <row r="3247">
          <cell r="A3247" t="str">
            <v>46.26.060</v>
          </cell>
          <cell r="C3247" t="str">
            <v>Junta de união em aço inoxidável para tubo em ferro fundido predial SMU, DN= 50 mm</v>
          </cell>
          <cell r="D3247" t="str">
            <v>un</v>
          </cell>
          <cell r="E3247">
            <v>69.23</v>
          </cell>
          <cell r="F3247">
            <v>15.82</v>
          </cell>
          <cell r="G3247">
            <v>85.05</v>
          </cell>
        </row>
        <row r="3248">
          <cell r="A3248" t="str">
            <v>46.26.070</v>
          </cell>
          <cell r="C3248" t="str">
            <v>Junta de união em aço inoxidável para tubo em ferro fundido predial SMU, DN= 75 mm</v>
          </cell>
          <cell r="D3248" t="str">
            <v>un</v>
          </cell>
          <cell r="E3248">
            <v>82.77</v>
          </cell>
          <cell r="F3248">
            <v>15.82</v>
          </cell>
          <cell r="G3248">
            <v>98.59</v>
          </cell>
        </row>
        <row r="3249">
          <cell r="A3249" t="str">
            <v>46.26.080</v>
          </cell>
          <cell r="C3249" t="str">
            <v>Junta de união em aço inoxidável para tubo em ferro fundido predial SMU, DN= 100 mm</v>
          </cell>
          <cell r="D3249" t="str">
            <v>un</v>
          </cell>
          <cell r="E3249">
            <v>97.19</v>
          </cell>
          <cell r="F3249">
            <v>19.78</v>
          </cell>
          <cell r="G3249">
            <v>116.97</v>
          </cell>
        </row>
        <row r="3250">
          <cell r="A3250" t="str">
            <v>46.26.090</v>
          </cell>
          <cell r="C3250" t="str">
            <v>Junta de união em aço inoxidável para tubo em ferro fundido predial SMU, DN= 150 mm</v>
          </cell>
          <cell r="D3250" t="str">
            <v>un</v>
          </cell>
          <cell r="E3250">
            <v>179.47</v>
          </cell>
          <cell r="F3250">
            <v>19.78</v>
          </cell>
          <cell r="G3250">
            <v>199.25</v>
          </cell>
        </row>
        <row r="3251">
          <cell r="A3251" t="str">
            <v>46.26.100</v>
          </cell>
          <cell r="C3251" t="str">
            <v>Junta de união em aço inoxidável para tubo em ferro fundido predial SMU, DN= 200 mm</v>
          </cell>
          <cell r="D3251" t="str">
            <v>un</v>
          </cell>
          <cell r="E3251">
            <v>294.68</v>
          </cell>
          <cell r="F3251">
            <v>19.78</v>
          </cell>
          <cell r="G3251">
            <v>314.45999999999998</v>
          </cell>
        </row>
        <row r="3252">
          <cell r="A3252" t="str">
            <v>46.26.110</v>
          </cell>
          <cell r="C3252" t="str">
            <v>Conjunto de ancoragem para tubo em ferro fundido predial SMU, DN= 50 mm</v>
          </cell>
          <cell r="D3252" t="str">
            <v>cj</v>
          </cell>
          <cell r="E3252">
            <v>857.82</v>
          </cell>
          <cell r="F3252">
            <v>15.82</v>
          </cell>
          <cell r="G3252">
            <v>873.64</v>
          </cell>
        </row>
        <row r="3253">
          <cell r="A3253" t="str">
            <v>46.26.120</v>
          </cell>
          <cell r="C3253" t="str">
            <v>Conjunto de ancoragem para tubo em ferro fundido predial SMU, DN= 75 mm</v>
          </cell>
          <cell r="D3253" t="str">
            <v>cj</v>
          </cell>
          <cell r="E3253">
            <v>907.37</v>
          </cell>
          <cell r="F3253">
            <v>15.82</v>
          </cell>
          <cell r="G3253">
            <v>923.19</v>
          </cell>
        </row>
        <row r="3254">
          <cell r="A3254" t="str">
            <v>46.26.130</v>
          </cell>
          <cell r="C3254" t="str">
            <v>Conjunto de ancoragem para tubo em ferro fundido predial SMU, DN= 100 mm</v>
          </cell>
          <cell r="D3254" t="str">
            <v>cj</v>
          </cell>
          <cell r="E3254">
            <v>885.74</v>
          </cell>
          <cell r="F3254">
            <v>19.78</v>
          </cell>
          <cell r="G3254">
            <v>905.52</v>
          </cell>
        </row>
        <row r="3255">
          <cell r="A3255" t="str">
            <v>46.26.136</v>
          </cell>
          <cell r="C3255" t="str">
            <v>Conjunto de ancoragem para tubo em ferro fundido predial SMU, DN= 125 mm</v>
          </cell>
          <cell r="D3255" t="str">
            <v>cj</v>
          </cell>
          <cell r="E3255">
            <v>973.42</v>
          </cell>
          <cell r="F3255">
            <v>19.78</v>
          </cell>
          <cell r="G3255">
            <v>993.2</v>
          </cell>
        </row>
        <row r="3256">
          <cell r="A3256" t="str">
            <v>46.26.140</v>
          </cell>
          <cell r="C3256" t="str">
            <v>Conjunto de ancoragem para tubo em ferro fundido predial SMU, DN= 150 mm</v>
          </cell>
          <cell r="D3256" t="str">
            <v>cj</v>
          </cell>
          <cell r="E3256">
            <v>1371.52</v>
          </cell>
          <cell r="F3256">
            <v>19.78</v>
          </cell>
          <cell r="G3256">
            <v>1391.3</v>
          </cell>
        </row>
        <row r="3257">
          <cell r="A3257" t="str">
            <v>46.26.150</v>
          </cell>
          <cell r="C3257" t="str">
            <v>Conjunto de ancoragem para tubo em ferro fundido predial SMU, DN= 200 mm</v>
          </cell>
          <cell r="D3257" t="str">
            <v>cj</v>
          </cell>
          <cell r="E3257">
            <v>1957.81</v>
          </cell>
          <cell r="F3257">
            <v>19.78</v>
          </cell>
          <cell r="G3257">
            <v>1977.59</v>
          </cell>
        </row>
        <row r="3258">
          <cell r="A3258" t="str">
            <v>46.26.200</v>
          </cell>
          <cell r="C3258" t="str">
            <v>Tubo em ferro fundido com ponta e ponta, predial SMU, DN= 125 mm</v>
          </cell>
          <cell r="D3258" t="str">
            <v>m</v>
          </cell>
          <cell r="E3258">
            <v>249.11</v>
          </cell>
          <cell r="F3258">
            <v>27.82</v>
          </cell>
          <cell r="G3258">
            <v>276.93</v>
          </cell>
        </row>
        <row r="3259">
          <cell r="A3259" t="str">
            <v>46.26.210</v>
          </cell>
          <cell r="C3259" t="str">
            <v>Tubo em ferro fundido com ponta e ponta, predial SMU, DN= 250 mm</v>
          </cell>
          <cell r="D3259" t="str">
            <v>m</v>
          </cell>
          <cell r="E3259">
            <v>542.52</v>
          </cell>
          <cell r="F3259">
            <v>27.82</v>
          </cell>
          <cell r="G3259">
            <v>570.34</v>
          </cell>
        </row>
        <row r="3260">
          <cell r="A3260" t="str">
            <v>46.26.400</v>
          </cell>
          <cell r="C3260" t="str">
            <v>Joelho 45° em ferro fundido, predial SMU, DN= 50 mm</v>
          </cell>
          <cell r="D3260" t="str">
            <v>un</v>
          </cell>
          <cell r="E3260">
            <v>94.81</v>
          </cell>
          <cell r="F3260">
            <v>15.82</v>
          </cell>
          <cell r="G3260">
            <v>110.63</v>
          </cell>
        </row>
        <row r="3261">
          <cell r="A3261" t="str">
            <v>46.26.410</v>
          </cell>
          <cell r="C3261" t="str">
            <v>Joelho 45° em ferro fundido, predial SMU, DN= 75 mm</v>
          </cell>
          <cell r="D3261" t="str">
            <v>un</v>
          </cell>
          <cell r="E3261">
            <v>125.02</v>
          </cell>
          <cell r="F3261">
            <v>15.82</v>
          </cell>
          <cell r="G3261">
            <v>140.84</v>
          </cell>
        </row>
        <row r="3262">
          <cell r="A3262" t="str">
            <v>46.26.420</v>
          </cell>
          <cell r="C3262" t="str">
            <v>Joelho 45° em ferro fundido, predial SMU, DN= 100 mm</v>
          </cell>
          <cell r="D3262" t="str">
            <v>un</v>
          </cell>
          <cell r="E3262">
            <v>132.57</v>
          </cell>
          <cell r="F3262">
            <v>19.78</v>
          </cell>
          <cell r="G3262">
            <v>152.35</v>
          </cell>
        </row>
        <row r="3263">
          <cell r="A3263" t="str">
            <v>46.26.426</v>
          </cell>
          <cell r="C3263" t="str">
            <v>Joelho 45° em ferro fundido, predial SMU, DN= 125 mm</v>
          </cell>
          <cell r="D3263" t="str">
            <v>un</v>
          </cell>
          <cell r="E3263">
            <v>219.32</v>
          </cell>
          <cell r="F3263">
            <v>19.78</v>
          </cell>
          <cell r="G3263">
            <v>239.1</v>
          </cell>
        </row>
        <row r="3264">
          <cell r="A3264" t="str">
            <v>46.26.430</v>
          </cell>
          <cell r="C3264" t="str">
            <v>Joelho 45° em ferro fundido, predial SMU, DN= 150 mm</v>
          </cell>
          <cell r="D3264" t="str">
            <v>un</v>
          </cell>
          <cell r="E3264">
            <v>236.37</v>
          </cell>
          <cell r="F3264">
            <v>19.78</v>
          </cell>
          <cell r="G3264">
            <v>256.14999999999998</v>
          </cell>
        </row>
        <row r="3265">
          <cell r="A3265" t="str">
            <v>46.26.440</v>
          </cell>
          <cell r="C3265" t="str">
            <v>Joelho 45° em ferro fundido, predial SMU, DN= 200 mm</v>
          </cell>
          <cell r="D3265" t="str">
            <v>un</v>
          </cell>
          <cell r="E3265">
            <v>511.89</v>
          </cell>
          <cell r="F3265">
            <v>19.78</v>
          </cell>
          <cell r="G3265">
            <v>531.66999999999996</v>
          </cell>
        </row>
        <row r="3266">
          <cell r="A3266" t="str">
            <v>46.26.460</v>
          </cell>
          <cell r="C3266" t="str">
            <v>Joelho 88° em ferro fundido, predial SMU, DN= 50 mm</v>
          </cell>
          <cell r="D3266" t="str">
            <v>un</v>
          </cell>
          <cell r="E3266">
            <v>114.57</v>
          </cell>
          <cell r="F3266">
            <v>15.82</v>
          </cell>
          <cell r="G3266">
            <v>130.38999999999999</v>
          </cell>
        </row>
        <row r="3267">
          <cell r="A3267" t="str">
            <v>46.26.470</v>
          </cell>
          <cell r="C3267" t="str">
            <v>Joelho 88° em ferro fundido, predial SMU, DN= 75 mm</v>
          </cell>
          <cell r="D3267" t="str">
            <v>un</v>
          </cell>
          <cell r="E3267">
            <v>127.09</v>
          </cell>
          <cell r="F3267">
            <v>15.82</v>
          </cell>
          <cell r="G3267">
            <v>142.91</v>
          </cell>
        </row>
        <row r="3268">
          <cell r="A3268" t="str">
            <v>46.26.480</v>
          </cell>
          <cell r="C3268" t="str">
            <v>Joelho 88° em ferro fundido, predial SMU, DN= 100 mm</v>
          </cell>
          <cell r="D3268" t="str">
            <v>un</v>
          </cell>
          <cell r="E3268">
            <v>133.27000000000001</v>
          </cell>
          <cell r="F3268">
            <v>19.78</v>
          </cell>
          <cell r="G3268">
            <v>153.05000000000001</v>
          </cell>
        </row>
        <row r="3269">
          <cell r="A3269" t="str">
            <v>46.26.490</v>
          </cell>
          <cell r="C3269" t="str">
            <v>Joelho 88° em ferro fundido, predial SMU, DN= 150 mm</v>
          </cell>
          <cell r="D3269" t="str">
            <v>un</v>
          </cell>
          <cell r="E3269">
            <v>329.43</v>
          </cell>
          <cell r="F3269">
            <v>19.78</v>
          </cell>
          <cell r="G3269">
            <v>349.21</v>
          </cell>
        </row>
        <row r="3270">
          <cell r="A3270" t="str">
            <v>46.26.500</v>
          </cell>
          <cell r="C3270" t="str">
            <v>Joelho 88° em ferro fundido, predial SMU, DN= 200 mm</v>
          </cell>
          <cell r="D3270" t="str">
            <v>un</v>
          </cell>
          <cell r="E3270">
            <v>526.36</v>
          </cell>
          <cell r="F3270">
            <v>19.78</v>
          </cell>
          <cell r="G3270">
            <v>546.14</v>
          </cell>
        </row>
        <row r="3271">
          <cell r="A3271" t="str">
            <v>46.26.510</v>
          </cell>
          <cell r="C3271" t="str">
            <v>Junção 45° em ferro fundido, predial SMU, DN= 50 x 50 mm</v>
          </cell>
          <cell r="D3271" t="str">
            <v>un</v>
          </cell>
          <cell r="E3271">
            <v>163.26</v>
          </cell>
          <cell r="F3271">
            <v>15.82</v>
          </cell>
          <cell r="G3271">
            <v>179.08</v>
          </cell>
        </row>
        <row r="3272">
          <cell r="A3272" t="str">
            <v>46.26.516</v>
          </cell>
          <cell r="C3272" t="str">
            <v>Junção 45° em ferro fundido, predial SMU, DN= 75 x 50 mm</v>
          </cell>
          <cell r="D3272" t="str">
            <v>un</v>
          </cell>
          <cell r="E3272">
            <v>190.09</v>
          </cell>
          <cell r="F3272">
            <v>15.82</v>
          </cell>
          <cell r="G3272">
            <v>205.91</v>
          </cell>
        </row>
        <row r="3273">
          <cell r="A3273" t="str">
            <v>46.26.520</v>
          </cell>
          <cell r="C3273" t="str">
            <v>Junção 45° em ferro fundido, predial SMU, DN= 75 x 75 mm</v>
          </cell>
          <cell r="D3273" t="str">
            <v>un</v>
          </cell>
          <cell r="E3273">
            <v>204.1</v>
          </cell>
          <cell r="F3273">
            <v>15.82</v>
          </cell>
          <cell r="G3273">
            <v>219.92</v>
          </cell>
        </row>
        <row r="3274">
          <cell r="A3274" t="str">
            <v>46.26.540</v>
          </cell>
          <cell r="C3274" t="str">
            <v>Junção 45° em ferro fundido, predial SMU, DN= 100 x 75 mm</v>
          </cell>
          <cell r="D3274" t="str">
            <v>un</v>
          </cell>
          <cell r="E3274">
            <v>244.45</v>
          </cell>
          <cell r="F3274">
            <v>19.78</v>
          </cell>
          <cell r="G3274">
            <v>264.23</v>
          </cell>
        </row>
        <row r="3275">
          <cell r="A3275" t="str">
            <v>46.26.550</v>
          </cell>
          <cell r="C3275" t="str">
            <v>Junção 45° em ferro fundido, predial SMU, DN= 100 x 100 mm</v>
          </cell>
          <cell r="D3275" t="str">
            <v>un</v>
          </cell>
          <cell r="E3275">
            <v>252.06</v>
          </cell>
          <cell r="F3275">
            <v>19.78</v>
          </cell>
          <cell r="G3275">
            <v>271.83999999999997</v>
          </cell>
        </row>
        <row r="3276">
          <cell r="A3276" t="str">
            <v>46.26.560</v>
          </cell>
          <cell r="C3276" t="str">
            <v>Junção 45° em ferro fundido, predial SMU, DN= 150 x 150 mm</v>
          </cell>
          <cell r="D3276" t="str">
            <v>un</v>
          </cell>
          <cell r="E3276">
            <v>568.51</v>
          </cell>
          <cell r="F3276">
            <v>19.78</v>
          </cell>
          <cell r="G3276">
            <v>588.29</v>
          </cell>
        </row>
        <row r="3277">
          <cell r="A3277" t="str">
            <v>46.26.580</v>
          </cell>
          <cell r="C3277" t="str">
            <v>Junta de união em aço inoxidável para tubo em ferro fundido predial SMU, DN= 125 mm</v>
          </cell>
          <cell r="D3277" t="str">
            <v>un</v>
          </cell>
          <cell r="E3277">
            <v>167.75</v>
          </cell>
          <cell r="F3277">
            <v>19.78</v>
          </cell>
          <cell r="G3277">
            <v>187.53</v>
          </cell>
        </row>
        <row r="3278">
          <cell r="A3278" t="str">
            <v>46.26.590</v>
          </cell>
          <cell r="C3278" t="str">
            <v>Junta de união em aço inoxidável para tubo em ferro fundido predial SMU, DN= 250 mm</v>
          </cell>
          <cell r="D3278" t="str">
            <v>un</v>
          </cell>
          <cell r="E3278">
            <v>427.15</v>
          </cell>
          <cell r="F3278">
            <v>19.78</v>
          </cell>
          <cell r="G3278">
            <v>446.93</v>
          </cell>
        </row>
        <row r="3279">
          <cell r="A3279" t="str">
            <v>46.26.600</v>
          </cell>
          <cell r="C3279" t="str">
            <v>Redução excêntrica em ferro fundido, predial SMU, DN= 75 x 50 mm</v>
          </cell>
          <cell r="D3279" t="str">
            <v>un</v>
          </cell>
          <cell r="E3279">
            <v>125.99</v>
          </cell>
          <cell r="F3279">
            <v>15.82</v>
          </cell>
          <cell r="G3279">
            <v>141.81</v>
          </cell>
        </row>
        <row r="3280">
          <cell r="A3280" t="str">
            <v>46.26.610</v>
          </cell>
          <cell r="C3280" t="str">
            <v>Redução excêntrica em ferro fundido, predial SMU, DN= 100 x 75 mm</v>
          </cell>
          <cell r="D3280" t="str">
            <v>un</v>
          </cell>
          <cell r="E3280">
            <v>149.25</v>
          </cell>
          <cell r="F3280">
            <v>19.78</v>
          </cell>
          <cell r="G3280">
            <v>169.03</v>
          </cell>
        </row>
        <row r="3281">
          <cell r="A3281" t="str">
            <v>46.26.612</v>
          </cell>
          <cell r="C3281" t="str">
            <v>Redução excêntrica em ferro fundido, predial SMU, DN= 125 x 75 mm</v>
          </cell>
          <cell r="D3281" t="str">
            <v>un</v>
          </cell>
          <cell r="E3281">
            <v>170.22</v>
          </cell>
          <cell r="F3281">
            <v>19.78</v>
          </cell>
          <cell r="G3281">
            <v>190</v>
          </cell>
        </row>
        <row r="3282">
          <cell r="A3282" t="str">
            <v>46.26.614</v>
          </cell>
          <cell r="C3282" t="str">
            <v>Redução excêntrica em ferro fundido, predial SMU, DN= 125 x 100 mm</v>
          </cell>
          <cell r="D3282" t="str">
            <v>un</v>
          </cell>
          <cell r="E3282">
            <v>170.78</v>
          </cell>
          <cell r="F3282">
            <v>19.78</v>
          </cell>
          <cell r="G3282">
            <v>190.56</v>
          </cell>
        </row>
        <row r="3283">
          <cell r="A3283" t="str">
            <v>46.26.616</v>
          </cell>
          <cell r="C3283" t="str">
            <v>Redução excêntrica em ferro fundido, predial SMU, DN= 150 x 75 mm</v>
          </cell>
          <cell r="D3283" t="str">
            <v>un</v>
          </cell>
          <cell r="E3283">
            <v>319.02</v>
          </cell>
          <cell r="F3283">
            <v>19.78</v>
          </cell>
          <cell r="G3283">
            <v>338.8</v>
          </cell>
        </row>
        <row r="3284">
          <cell r="A3284" t="str">
            <v>46.26.632</v>
          </cell>
          <cell r="C3284" t="str">
            <v>Redução excêntrica em ferro fundido, predial SMU, DN= 150 x 100 mm</v>
          </cell>
          <cell r="D3284" t="str">
            <v>un</v>
          </cell>
          <cell r="E3284">
            <v>402.58</v>
          </cell>
          <cell r="F3284">
            <v>19.78</v>
          </cell>
          <cell r="G3284">
            <v>422.36</v>
          </cell>
        </row>
        <row r="3285">
          <cell r="A3285" t="str">
            <v>46.26.636</v>
          </cell>
          <cell r="C3285" t="str">
            <v>Redução excêntrica em ferro fundido, predial SMU, DN= 200 x 125 mm</v>
          </cell>
          <cell r="D3285" t="str">
            <v>un</v>
          </cell>
          <cell r="E3285">
            <v>417.61</v>
          </cell>
          <cell r="F3285">
            <v>19.78</v>
          </cell>
          <cell r="G3285">
            <v>437.39</v>
          </cell>
        </row>
        <row r="3286">
          <cell r="A3286" t="str">
            <v>46.26.640</v>
          </cell>
          <cell r="C3286" t="str">
            <v>Redução excêntrica em ferro fundido, predial SMU, DN= 200 x 150 mm</v>
          </cell>
          <cell r="D3286" t="str">
            <v>un</v>
          </cell>
          <cell r="E3286">
            <v>436.43</v>
          </cell>
          <cell r="F3286">
            <v>19.78</v>
          </cell>
          <cell r="G3286">
            <v>456.21</v>
          </cell>
        </row>
        <row r="3287">
          <cell r="A3287" t="str">
            <v>46.26.690</v>
          </cell>
          <cell r="C3287" t="str">
            <v>Redução excêntrica em ferro fundido, predial SMU, DN= 250 x 200 mm</v>
          </cell>
          <cell r="D3287" t="str">
            <v>un</v>
          </cell>
          <cell r="E3287">
            <v>849.3</v>
          </cell>
          <cell r="F3287">
            <v>19.78</v>
          </cell>
          <cell r="G3287">
            <v>869.08</v>
          </cell>
        </row>
        <row r="3288">
          <cell r="A3288" t="str">
            <v>46.26.700</v>
          </cell>
          <cell r="C3288" t="str">
            <v>Te de visita em ferro fundido, predial SMU, DN= 75 mm</v>
          </cell>
          <cell r="D3288" t="str">
            <v>un</v>
          </cell>
          <cell r="E3288">
            <v>413.46</v>
          </cell>
          <cell r="F3288">
            <v>15.82</v>
          </cell>
          <cell r="G3288">
            <v>429.28</v>
          </cell>
        </row>
        <row r="3289">
          <cell r="A3289" t="str">
            <v>46.26.710</v>
          </cell>
          <cell r="C3289" t="str">
            <v>Te de visita em ferro fundido, predial SMU, DN= 100 mm</v>
          </cell>
          <cell r="D3289" t="str">
            <v>un</v>
          </cell>
          <cell r="E3289">
            <v>526.76</v>
          </cell>
          <cell r="F3289">
            <v>19.78</v>
          </cell>
          <cell r="G3289">
            <v>546.54</v>
          </cell>
        </row>
        <row r="3290">
          <cell r="A3290" t="str">
            <v>46.26.720</v>
          </cell>
          <cell r="C3290" t="str">
            <v>Te de visita em ferro fundido, predial SMU, DN= 125 mm</v>
          </cell>
          <cell r="D3290" t="str">
            <v>un</v>
          </cell>
          <cell r="E3290">
            <v>733.06</v>
          </cell>
          <cell r="F3290">
            <v>19.78</v>
          </cell>
          <cell r="G3290">
            <v>752.84</v>
          </cell>
        </row>
        <row r="3291">
          <cell r="A3291" t="str">
            <v>46.26.730</v>
          </cell>
          <cell r="C3291" t="str">
            <v>Te de visita em ferro fundido, predial SMU, DN= 150 mm</v>
          </cell>
          <cell r="D3291" t="str">
            <v>un</v>
          </cell>
          <cell r="E3291">
            <v>1084.47</v>
          </cell>
          <cell r="F3291">
            <v>19.78</v>
          </cell>
          <cell r="G3291">
            <v>1104.25</v>
          </cell>
        </row>
        <row r="3292">
          <cell r="A3292" t="str">
            <v>46.26.740</v>
          </cell>
          <cell r="C3292" t="str">
            <v>Te de visita em ferro fundido, predial SMU, DN= 200 mm</v>
          </cell>
          <cell r="D3292" t="str">
            <v>un</v>
          </cell>
          <cell r="E3292">
            <v>1975.89</v>
          </cell>
          <cell r="F3292">
            <v>19.78</v>
          </cell>
          <cell r="G3292">
            <v>1995.67</v>
          </cell>
        </row>
        <row r="3293">
          <cell r="A3293" t="str">
            <v>46.26.800</v>
          </cell>
          <cell r="C3293" t="str">
            <v>Abraçadeira dentada para travamento em aço inoxidável, com parafuso de aço zincado, para tubo em ferro fundido predial SMU, DN= 50 mm</v>
          </cell>
          <cell r="D3293" t="str">
            <v>un</v>
          </cell>
          <cell r="E3293">
            <v>325.39999999999998</v>
          </cell>
          <cell r="F3293">
            <v>15.82</v>
          </cell>
          <cell r="G3293">
            <v>341.22</v>
          </cell>
        </row>
        <row r="3294">
          <cell r="A3294" t="str">
            <v>46.26.810</v>
          </cell>
          <cell r="C3294" t="str">
            <v>Abraçadeira dentada para travamento em aço inoxidável, com parafuso de aço zincado, para tubo em ferro fundido predial SMU, DN= 75 mm</v>
          </cell>
          <cell r="D3294" t="str">
            <v>un</v>
          </cell>
          <cell r="E3294">
            <v>355.37</v>
          </cell>
          <cell r="F3294">
            <v>15.82</v>
          </cell>
          <cell r="G3294">
            <v>371.19</v>
          </cell>
        </row>
        <row r="3295">
          <cell r="A3295" t="str">
            <v>46.26.820</v>
          </cell>
          <cell r="C3295" t="str">
            <v>Abraçadeira dentada para travamento em aço inoxidável, com parafuso de aço zincado, para tubo em ferro fundido predial SMU, DN= 100 mm</v>
          </cell>
          <cell r="D3295" t="str">
            <v>un</v>
          </cell>
          <cell r="E3295">
            <v>440.11</v>
          </cell>
          <cell r="F3295">
            <v>19.78</v>
          </cell>
          <cell r="G3295">
            <v>459.89</v>
          </cell>
        </row>
        <row r="3296">
          <cell r="A3296" t="str">
            <v>46.26.830</v>
          </cell>
          <cell r="C3296" t="str">
            <v>Abraçadeira dentada para travamento em aço inoxidável, com parafuso de aço zincado, para tubo em ferro fundido predial SMU, DN= 150 mm</v>
          </cell>
          <cell r="D3296" t="str">
            <v>un</v>
          </cell>
          <cell r="E3296">
            <v>568.76</v>
          </cell>
          <cell r="F3296">
            <v>19.78</v>
          </cell>
          <cell r="G3296">
            <v>588.54</v>
          </cell>
        </row>
        <row r="3297">
          <cell r="A3297" t="str">
            <v>46.26.840</v>
          </cell>
          <cell r="C3297" t="str">
            <v>Tampão simples em ferro fundido, predial SMU, DN= 150 mm</v>
          </cell>
          <cell r="D3297" t="str">
            <v>un</v>
          </cell>
          <cell r="E3297">
            <v>215.3</v>
          </cell>
          <cell r="F3297">
            <v>19.78</v>
          </cell>
          <cell r="G3297">
            <v>235.08</v>
          </cell>
        </row>
        <row r="3298">
          <cell r="A3298" t="str">
            <v>46.26.843</v>
          </cell>
          <cell r="C3298" t="str">
            <v>Tampão simples em ferro fundido, predial SMU, DN= 200 mm</v>
          </cell>
          <cell r="D3298" t="str">
            <v>un</v>
          </cell>
          <cell r="E3298">
            <v>504.51</v>
          </cell>
          <cell r="F3298">
            <v>19.78</v>
          </cell>
          <cell r="G3298">
            <v>524.29</v>
          </cell>
        </row>
        <row r="3299">
          <cell r="A3299" t="str">
            <v>46.26.900</v>
          </cell>
          <cell r="C3299" t="str">
            <v>Junção 45° em ferro fundido, predial SMU, DN= 125 x 100 mm</v>
          </cell>
          <cell r="D3299" t="str">
            <v>un</v>
          </cell>
          <cell r="E3299">
            <v>449.89</v>
          </cell>
          <cell r="F3299">
            <v>19.78</v>
          </cell>
          <cell r="G3299">
            <v>469.67</v>
          </cell>
        </row>
        <row r="3300">
          <cell r="A3300" t="str">
            <v>46.26.910</v>
          </cell>
          <cell r="C3300" t="str">
            <v>Junção 45° em ferro fundido, predial SMU, DN= 150 x 100 mm</v>
          </cell>
          <cell r="D3300" t="str">
            <v>un</v>
          </cell>
          <cell r="E3300">
            <v>661.4</v>
          </cell>
          <cell r="F3300">
            <v>19.78</v>
          </cell>
          <cell r="G3300">
            <v>681.18</v>
          </cell>
        </row>
        <row r="3301">
          <cell r="A3301" t="str">
            <v>46.26.920</v>
          </cell>
          <cell r="C3301" t="str">
            <v>Junção 45° em ferro fundido, predial SMU, DN= 200 x 100 mm</v>
          </cell>
          <cell r="D3301" t="str">
            <v>un</v>
          </cell>
          <cell r="E3301">
            <v>1388.2</v>
          </cell>
          <cell r="F3301">
            <v>19.78</v>
          </cell>
          <cell r="G3301">
            <v>1407.98</v>
          </cell>
        </row>
        <row r="3302">
          <cell r="A3302" t="str">
            <v>46.26.930</v>
          </cell>
          <cell r="C3302" t="str">
            <v>Junção 45° em ferro fundido, predial SMU, DN= 200 x 200 mm</v>
          </cell>
          <cell r="D3302" t="str">
            <v>un</v>
          </cell>
          <cell r="E3302">
            <v>2523.19</v>
          </cell>
          <cell r="F3302">
            <v>19.78</v>
          </cell>
          <cell r="G3302">
            <v>2542.9699999999998</v>
          </cell>
        </row>
        <row r="3303">
          <cell r="A3303" t="str">
            <v>46.27</v>
          </cell>
          <cell r="B3303" t="str">
            <v>Tubulação em cobre, para sistema de ar condicionado</v>
          </cell>
        </row>
        <row r="3304">
          <cell r="A3304" t="str">
            <v>46.27.050</v>
          </cell>
          <cell r="C3304" t="str">
            <v>Tubo de cobre flexível, espessura 1/32" - diâmetro 3/16", inclusive conexões</v>
          </cell>
          <cell r="D3304" t="str">
            <v>m</v>
          </cell>
          <cell r="E3304">
            <v>5.14</v>
          </cell>
          <cell r="F3304">
            <v>6.52</v>
          </cell>
          <cell r="G3304">
            <v>11.66</v>
          </cell>
        </row>
        <row r="3305">
          <cell r="A3305" t="str">
            <v>46.27.060</v>
          </cell>
          <cell r="C3305" t="str">
            <v>Tubo de cobre flexível, espessura 1/32" - diâmetro 1/4", inclusive conexões</v>
          </cell>
          <cell r="D3305" t="str">
            <v>m</v>
          </cell>
          <cell r="E3305">
            <v>6.97</v>
          </cell>
          <cell r="F3305">
            <v>6.52</v>
          </cell>
          <cell r="G3305">
            <v>13.49</v>
          </cell>
        </row>
        <row r="3306">
          <cell r="A3306" t="str">
            <v>46.27.070</v>
          </cell>
          <cell r="C3306" t="str">
            <v>Tubo de cobre flexível, espessura 1/32" - diâmetro 5/16", inclusive conexões</v>
          </cell>
          <cell r="D3306" t="str">
            <v>m</v>
          </cell>
          <cell r="E3306">
            <v>9.5399999999999991</v>
          </cell>
          <cell r="F3306">
            <v>6.52</v>
          </cell>
          <cell r="G3306">
            <v>16.059999999999999</v>
          </cell>
        </row>
        <row r="3307">
          <cell r="A3307" t="str">
            <v>46.27.080</v>
          </cell>
          <cell r="C3307" t="str">
            <v>Tubo de cobre flexível, espessura 1/32" - diâmetro 3/8", inclusive conexões</v>
          </cell>
          <cell r="D3307" t="str">
            <v>m</v>
          </cell>
          <cell r="E3307">
            <v>11.11</v>
          </cell>
          <cell r="F3307">
            <v>9.89</v>
          </cell>
          <cell r="G3307">
            <v>21</v>
          </cell>
        </row>
        <row r="3308">
          <cell r="A3308" t="str">
            <v>46.27.090</v>
          </cell>
          <cell r="C3308" t="str">
            <v>Tubo de cobre flexível, espessura 1/32" - diâmetro 1/2", inclusive conexões</v>
          </cell>
          <cell r="D3308" t="str">
            <v>m</v>
          </cell>
          <cell r="E3308">
            <v>15.1</v>
          </cell>
          <cell r="F3308">
            <v>9.89</v>
          </cell>
          <cell r="G3308">
            <v>24.99</v>
          </cell>
        </row>
        <row r="3309">
          <cell r="A3309" t="str">
            <v>46.27.100</v>
          </cell>
          <cell r="C3309" t="str">
            <v>Tubo de cobre flexível, espessura 1/32" - diâmetro 5/8", inclusive conexões</v>
          </cell>
          <cell r="D3309" t="str">
            <v>m</v>
          </cell>
          <cell r="E3309">
            <v>19.04</v>
          </cell>
          <cell r="F3309">
            <v>9.89</v>
          </cell>
          <cell r="G3309">
            <v>28.93</v>
          </cell>
        </row>
        <row r="3310">
          <cell r="A3310" t="str">
            <v>46.27.110</v>
          </cell>
          <cell r="C3310" t="str">
            <v>Tubo de cobre flexível, espessura 1/32" - diâmetro 3/4", inclusive conexões</v>
          </cell>
          <cell r="D3310" t="str">
            <v>m</v>
          </cell>
          <cell r="E3310">
            <v>22.69</v>
          </cell>
          <cell r="F3310">
            <v>9.89</v>
          </cell>
          <cell r="G3310">
            <v>32.58</v>
          </cell>
        </row>
        <row r="3311">
          <cell r="A3311" t="str">
            <v>46.32</v>
          </cell>
          <cell r="B3311" t="str">
            <v>Tubulação em cobre rígido, para sistema VRF de ar condicionado</v>
          </cell>
        </row>
        <row r="3312">
          <cell r="A3312" t="str">
            <v>46.32.001</v>
          </cell>
          <cell r="C3312" t="str">
            <v>Tubo de cobre sem costura, rígido, espessura 1/16" - diâmetro 3/8", inclusive conexões</v>
          </cell>
          <cell r="D3312" t="str">
            <v>m</v>
          </cell>
          <cell r="E3312">
            <v>29.75</v>
          </cell>
          <cell r="F3312">
            <v>14.23</v>
          </cell>
          <cell r="G3312">
            <v>43.98</v>
          </cell>
        </row>
        <row r="3313">
          <cell r="A3313" t="str">
            <v>46.32.002</v>
          </cell>
          <cell r="C3313" t="str">
            <v>Tubo de cobre sem costura, rígido, espessura 1/16" - diâmetro 1/2", inclusive conexões</v>
          </cell>
          <cell r="D3313" t="str">
            <v>m</v>
          </cell>
          <cell r="E3313">
            <v>39.479999999999997</v>
          </cell>
          <cell r="F3313">
            <v>14.23</v>
          </cell>
          <cell r="G3313">
            <v>53.71</v>
          </cell>
        </row>
        <row r="3314">
          <cell r="A3314" t="str">
            <v>46.32.003</v>
          </cell>
          <cell r="C3314" t="str">
            <v>Tubo de cobre sem costura, rígido, espessura 1/16" - diâmetro 5/8", inclusive conexões</v>
          </cell>
          <cell r="D3314" t="str">
            <v>m</v>
          </cell>
          <cell r="E3314">
            <v>52.7</v>
          </cell>
          <cell r="F3314">
            <v>14.23</v>
          </cell>
          <cell r="G3314">
            <v>66.930000000000007</v>
          </cell>
        </row>
        <row r="3315">
          <cell r="A3315" t="str">
            <v>46.32.004</v>
          </cell>
          <cell r="C3315" t="str">
            <v>Tubo de cobre sem costura, rígido, espessura 1/16" - diâmetro 3/4", inclusive conexões</v>
          </cell>
          <cell r="D3315" t="str">
            <v>m</v>
          </cell>
          <cell r="E3315">
            <v>58.31</v>
          </cell>
          <cell r="F3315">
            <v>14.23</v>
          </cell>
          <cell r="G3315">
            <v>72.540000000000006</v>
          </cell>
        </row>
        <row r="3316">
          <cell r="A3316" t="str">
            <v>46.32.005</v>
          </cell>
          <cell r="C3316" t="str">
            <v>Tubo de cobre sem costura, rígido, espessura 1/16" - diâmetro 7/8", inclusive conexões</v>
          </cell>
          <cell r="D3316" t="str">
            <v>m</v>
          </cell>
          <cell r="E3316">
            <v>76.040000000000006</v>
          </cell>
          <cell r="F3316">
            <v>14.23</v>
          </cell>
          <cell r="G3316">
            <v>90.27</v>
          </cell>
        </row>
        <row r="3317">
          <cell r="A3317" t="str">
            <v>46.32.006</v>
          </cell>
          <cell r="C3317" t="str">
            <v>Tubo de cobre sem costura, rígido, espessura 1/16" - diâmetro 1", inclusive conexões</v>
          </cell>
          <cell r="D3317" t="str">
            <v>m</v>
          </cell>
          <cell r="E3317">
            <v>87.32</v>
          </cell>
          <cell r="F3317">
            <v>14.23</v>
          </cell>
          <cell r="G3317">
            <v>101.55</v>
          </cell>
        </row>
        <row r="3318">
          <cell r="A3318" t="str">
            <v>46.32.007</v>
          </cell>
          <cell r="C3318" t="str">
            <v>Tubo de cobre sem costura, rígido, espessura 1/16" - diâmetro 1.1/8", inclusive conexões</v>
          </cell>
          <cell r="D3318" t="str">
            <v>m</v>
          </cell>
          <cell r="E3318">
            <v>99.03</v>
          </cell>
          <cell r="F3318">
            <v>14.23</v>
          </cell>
          <cell r="G3318">
            <v>113.26</v>
          </cell>
        </row>
        <row r="3319">
          <cell r="A3319" t="str">
            <v>46.32.008</v>
          </cell>
          <cell r="C3319" t="str">
            <v>Tubo de cobre sem costura, rígido, espessura 1/16" - diâmetro 1.1/4", inclusive conexões</v>
          </cell>
          <cell r="D3319" t="str">
            <v>m</v>
          </cell>
          <cell r="E3319">
            <v>103.63</v>
          </cell>
          <cell r="F3319">
            <v>14.23</v>
          </cell>
          <cell r="G3319">
            <v>117.86</v>
          </cell>
        </row>
        <row r="3320">
          <cell r="A3320" t="str">
            <v>46.32.009</v>
          </cell>
          <cell r="C3320" t="str">
            <v>Tubo de cobre sem costura, rígido, espessura 1/16" - diâmetro 1.3/8", inclusive conexões</v>
          </cell>
          <cell r="D3320" t="str">
            <v>m</v>
          </cell>
          <cell r="E3320">
            <v>122.34</v>
          </cell>
          <cell r="F3320">
            <v>14.23</v>
          </cell>
          <cell r="G3320">
            <v>136.57</v>
          </cell>
        </row>
        <row r="3321">
          <cell r="A3321" t="str">
            <v>46.32.010</v>
          </cell>
          <cell r="C3321" t="str">
            <v>Tubo de cobre sem costura, rígido, espessura 1/16" - diâmetro 1.1/2", inclusive conexões</v>
          </cell>
          <cell r="D3321" t="str">
            <v>m</v>
          </cell>
          <cell r="E3321">
            <v>133.75</v>
          </cell>
          <cell r="F3321">
            <v>14.23</v>
          </cell>
          <cell r="G3321">
            <v>147.97999999999999</v>
          </cell>
        </row>
        <row r="3322">
          <cell r="A3322" t="str">
            <v>46.32.011</v>
          </cell>
          <cell r="C3322" t="str">
            <v>Tubo de cobre sem costura, rígido, espessura 1/16" - diâmetro 1.5/8", inclusive conexões</v>
          </cell>
          <cell r="D3322" t="str">
            <v>m</v>
          </cell>
          <cell r="E3322">
            <v>145.66999999999999</v>
          </cell>
          <cell r="F3322">
            <v>14.23</v>
          </cell>
          <cell r="G3322">
            <v>159.9</v>
          </cell>
        </row>
        <row r="3323">
          <cell r="A3323" t="str">
            <v>46.33</v>
          </cell>
          <cell r="B3323" t="str">
            <v>Tubulação em PP - águas pluviais / esgoto</v>
          </cell>
        </row>
        <row r="3324">
          <cell r="A3324" t="str">
            <v>46.33.001</v>
          </cell>
          <cell r="C3324" t="str">
            <v>Tubo de esgoto em polipropileno de alta resistência - PP, DN= 40mm, preto, com união deslizante e guarnição elastomérica de duplo lábio</v>
          </cell>
          <cell r="D3324" t="str">
            <v>m</v>
          </cell>
          <cell r="E3324">
            <v>32.61</v>
          </cell>
          <cell r="F3324">
            <v>13.92</v>
          </cell>
          <cell r="G3324">
            <v>46.53</v>
          </cell>
        </row>
        <row r="3325">
          <cell r="A3325" t="str">
            <v>46.33.002</v>
          </cell>
          <cell r="C3325" t="str">
            <v>Tubo de esgoto em polipropileno de alta resistência - PP, DN= 50mm, preto, com união deslizante e guarnição elastomérica de duplo lábio</v>
          </cell>
          <cell r="D3325" t="str">
            <v>m</v>
          </cell>
          <cell r="E3325">
            <v>39.17</v>
          </cell>
          <cell r="F3325">
            <v>13.92</v>
          </cell>
          <cell r="G3325">
            <v>53.09</v>
          </cell>
        </row>
        <row r="3326">
          <cell r="A3326" t="str">
            <v>46.33.003</v>
          </cell>
          <cell r="C3326" t="str">
            <v>Tubo de esgoto em polipropileno de alta resistência - PP, DN= 63mm, preto, com união deslizante e guarnição elastomérica de duplo lábio</v>
          </cell>
          <cell r="D3326" t="str">
            <v>m</v>
          </cell>
          <cell r="E3326">
            <v>42.08</v>
          </cell>
          <cell r="F3326">
            <v>13.92</v>
          </cell>
          <cell r="G3326">
            <v>56</v>
          </cell>
        </row>
        <row r="3327">
          <cell r="A3327" t="str">
            <v>46.33.004</v>
          </cell>
          <cell r="C3327" t="str">
            <v>Tubo de esgoto em polipropileno de alta resistência - PP, DN= 110mm, preto, com união deslizante e guarnição elastomérica de duplo lábio</v>
          </cell>
          <cell r="D3327" t="str">
            <v>m</v>
          </cell>
          <cell r="E3327">
            <v>89.12</v>
          </cell>
          <cell r="F3327">
            <v>20.87</v>
          </cell>
          <cell r="G3327">
            <v>109.99</v>
          </cell>
        </row>
        <row r="3328">
          <cell r="A3328" t="str">
            <v>46.33.020</v>
          </cell>
          <cell r="C3328" t="str">
            <v>Joelho 45° em polipropileno de alta resistência, preto, tipo PB, DN= 40mm</v>
          </cell>
          <cell r="D3328" t="str">
            <v>un</v>
          </cell>
          <cell r="E3328">
            <v>9.3000000000000007</v>
          </cell>
          <cell r="F3328">
            <v>9.09</v>
          </cell>
          <cell r="G3328">
            <v>18.39</v>
          </cell>
        </row>
        <row r="3329">
          <cell r="A3329" t="str">
            <v>46.33.021</v>
          </cell>
          <cell r="C3329" t="str">
            <v>Joelho 45° em polipropileno de alta resistência - PP, preto, tipo PB, DN= 50mm</v>
          </cell>
          <cell r="D3329" t="str">
            <v>un</v>
          </cell>
          <cell r="E3329">
            <v>10.52</v>
          </cell>
          <cell r="F3329">
            <v>9.09</v>
          </cell>
          <cell r="G3329">
            <v>19.61</v>
          </cell>
        </row>
        <row r="3330">
          <cell r="A3330" t="str">
            <v>46.33.022</v>
          </cell>
          <cell r="C3330" t="str">
            <v>Joelho 45° em polipropileno de alta resistência - PP, preto, tipo PB, DN= 63mm</v>
          </cell>
          <cell r="D3330" t="str">
            <v>un</v>
          </cell>
          <cell r="E3330">
            <v>12.8</v>
          </cell>
          <cell r="F3330">
            <v>13.84</v>
          </cell>
          <cell r="G3330">
            <v>26.64</v>
          </cell>
        </row>
        <row r="3331">
          <cell r="A3331" t="str">
            <v>46.33.023</v>
          </cell>
          <cell r="C3331" t="str">
            <v>Joelho 45° em polipropileno de alta resistência - PP, preto, tipo PB, DN= 110mm</v>
          </cell>
          <cell r="D3331" t="str">
            <v>un</v>
          </cell>
          <cell r="E3331">
            <v>26.1</v>
          </cell>
          <cell r="F3331">
            <v>15.82</v>
          </cell>
          <cell r="G3331">
            <v>41.92</v>
          </cell>
        </row>
        <row r="3332">
          <cell r="A3332" t="str">
            <v>46.33.047</v>
          </cell>
          <cell r="C3332" t="str">
            <v>Joelho 87°30' em polipropileno de alta resistência - PP, preto, tipo PB, DN= 40mm</v>
          </cell>
          <cell r="D3332" t="str">
            <v>un</v>
          </cell>
          <cell r="E3332">
            <v>9.26</v>
          </cell>
          <cell r="F3332">
            <v>9.09</v>
          </cell>
          <cell r="G3332">
            <v>18.350000000000001</v>
          </cell>
        </row>
        <row r="3333">
          <cell r="A3333" t="str">
            <v>46.33.048</v>
          </cell>
          <cell r="C3333" t="str">
            <v>Joelho 87°30' em polipropileno de alta resistência - PP, preto, tipo PB, DN= 50mm</v>
          </cell>
          <cell r="D3333" t="str">
            <v>un</v>
          </cell>
          <cell r="E3333">
            <v>11.76</v>
          </cell>
          <cell r="F3333">
            <v>9.09</v>
          </cell>
          <cell r="G3333">
            <v>20.85</v>
          </cell>
        </row>
        <row r="3334">
          <cell r="A3334" t="str">
            <v>46.33.049</v>
          </cell>
          <cell r="C3334" t="str">
            <v>Joelho 87°30' em polipropileno de alta resistência - PP, preto, tipo PB, DN= 63mm</v>
          </cell>
          <cell r="D3334" t="str">
            <v>un</v>
          </cell>
          <cell r="E3334">
            <v>14.43</v>
          </cell>
          <cell r="F3334">
            <v>13.84</v>
          </cell>
          <cell r="G3334">
            <v>28.27</v>
          </cell>
        </row>
        <row r="3335">
          <cell r="A3335" t="str">
            <v>46.33.074</v>
          </cell>
          <cell r="C3335" t="str">
            <v>Joelho 87°30' em polipropileno de alta resistência - PP, preto, tipo PB, DN= 110mm, com base de apoio</v>
          </cell>
          <cell r="D3335" t="str">
            <v>un</v>
          </cell>
          <cell r="E3335">
            <v>32.21</v>
          </cell>
          <cell r="F3335">
            <v>15.82</v>
          </cell>
          <cell r="G3335">
            <v>48.03</v>
          </cell>
        </row>
        <row r="3336">
          <cell r="A3336" t="str">
            <v>46.33.102</v>
          </cell>
          <cell r="C3336" t="str">
            <v>Luva dupla em polipropileno de alta resistência - PP,  preto,  DN= 40mm</v>
          </cell>
          <cell r="D3336" t="str">
            <v>un</v>
          </cell>
          <cell r="E3336">
            <v>10.14</v>
          </cell>
          <cell r="F3336">
            <v>9.09</v>
          </cell>
          <cell r="G3336">
            <v>19.23</v>
          </cell>
        </row>
        <row r="3337">
          <cell r="A3337" t="str">
            <v>46.33.103</v>
          </cell>
          <cell r="C3337" t="str">
            <v>Luva dupla em polipropileno de alta resistência - PP,  preto,  DN= 50mm</v>
          </cell>
          <cell r="D3337" t="str">
            <v>un</v>
          </cell>
          <cell r="E3337">
            <v>11.76</v>
          </cell>
          <cell r="F3337">
            <v>9.09</v>
          </cell>
          <cell r="G3337">
            <v>20.85</v>
          </cell>
        </row>
        <row r="3338">
          <cell r="A3338" t="str">
            <v>46.33.104</v>
          </cell>
          <cell r="C3338" t="str">
            <v>Luva dupla em polipropileno de alta resistência - PP,  preto,  DN= 63mm</v>
          </cell>
          <cell r="D3338" t="str">
            <v>un</v>
          </cell>
          <cell r="E3338">
            <v>13.63</v>
          </cell>
          <cell r="F3338">
            <v>13.84</v>
          </cell>
          <cell r="G3338">
            <v>27.47</v>
          </cell>
        </row>
        <row r="3339">
          <cell r="A3339" t="str">
            <v>46.33.105</v>
          </cell>
          <cell r="C3339" t="str">
            <v>Luva dupla em polipropileno de alta resistência - PP,  preto,  DN= 110mm</v>
          </cell>
          <cell r="D3339" t="str">
            <v>un</v>
          </cell>
          <cell r="E3339">
            <v>25.8</v>
          </cell>
          <cell r="F3339">
            <v>15.82</v>
          </cell>
          <cell r="G3339">
            <v>41.62</v>
          </cell>
        </row>
        <row r="3340">
          <cell r="A3340" t="str">
            <v>46.33.116</v>
          </cell>
          <cell r="C3340" t="str">
            <v>Luva de Redução em polipropileno de alta resistência - PP, preto, tipo PB, DN= 50x40mm</v>
          </cell>
          <cell r="D3340" t="str">
            <v>un</v>
          </cell>
          <cell r="E3340">
            <v>7.86</v>
          </cell>
          <cell r="F3340">
            <v>9.09</v>
          </cell>
          <cell r="G3340">
            <v>16.95</v>
          </cell>
        </row>
        <row r="3341">
          <cell r="A3341" t="str">
            <v>46.33.117</v>
          </cell>
          <cell r="C3341" t="str">
            <v>Luva de Redução em polipropileno de alta resistência - PP, preto, tipo PB, DN= 63x50mm</v>
          </cell>
          <cell r="D3341" t="str">
            <v>un</v>
          </cell>
          <cell r="E3341">
            <v>11.66</v>
          </cell>
          <cell r="F3341">
            <v>13.84</v>
          </cell>
          <cell r="G3341">
            <v>25.5</v>
          </cell>
        </row>
        <row r="3342">
          <cell r="A3342" t="str">
            <v>46.33.118</v>
          </cell>
          <cell r="C3342" t="str">
            <v>Luva de Redução em polipropileno de alta resistência - PP, preto, tipo PB, DN= 110x63mm</v>
          </cell>
          <cell r="D3342" t="str">
            <v>un</v>
          </cell>
          <cell r="E3342">
            <v>21.93</v>
          </cell>
          <cell r="F3342">
            <v>15.82</v>
          </cell>
          <cell r="G3342">
            <v>37.75</v>
          </cell>
        </row>
        <row r="3343">
          <cell r="A3343" t="str">
            <v>46.33.130</v>
          </cell>
          <cell r="C3343" t="str">
            <v>Tê 87°30' simples em polipropileno de alta resistência - PP, preto, tipo PB, DN= 50x50mm</v>
          </cell>
          <cell r="D3343" t="str">
            <v>un</v>
          </cell>
          <cell r="E3343">
            <v>28.43</v>
          </cell>
          <cell r="F3343">
            <v>9.09</v>
          </cell>
          <cell r="G3343">
            <v>37.520000000000003</v>
          </cell>
        </row>
        <row r="3344">
          <cell r="A3344" t="str">
            <v>46.33.131</v>
          </cell>
          <cell r="C3344" t="str">
            <v>Tê 87°30' simples em polipropileno de alta resistência - PP, preto, tipo PB, DN= 63x63mm</v>
          </cell>
          <cell r="D3344" t="str">
            <v>un</v>
          </cell>
          <cell r="E3344">
            <v>36.69</v>
          </cell>
          <cell r="F3344">
            <v>13.84</v>
          </cell>
          <cell r="G3344">
            <v>50.53</v>
          </cell>
        </row>
        <row r="3345">
          <cell r="A3345" t="str">
            <v>46.33.132</v>
          </cell>
          <cell r="C3345" t="str">
            <v>Tê 87°30' simples em polipropileno de alta resistência - PP, preto, tipo PB, DN= 110x110mm</v>
          </cell>
          <cell r="D3345" t="str">
            <v>un</v>
          </cell>
          <cell r="E3345">
            <v>57.71</v>
          </cell>
          <cell r="F3345">
            <v>15.82</v>
          </cell>
          <cell r="G3345">
            <v>73.53</v>
          </cell>
        </row>
        <row r="3346">
          <cell r="A3346" t="str">
            <v>46.33.137</v>
          </cell>
          <cell r="C3346" t="str">
            <v>Tê 87°30' simples de redução em polipropileno de alta resistência - PP, preto, tipo PB, DN= 110x63mm</v>
          </cell>
          <cell r="D3346" t="str">
            <v>un</v>
          </cell>
          <cell r="E3346">
            <v>52.15</v>
          </cell>
          <cell r="F3346">
            <v>15.82</v>
          </cell>
          <cell r="G3346">
            <v>67.97</v>
          </cell>
        </row>
        <row r="3347">
          <cell r="A3347" t="str">
            <v>46.33.140</v>
          </cell>
          <cell r="C3347" t="str">
            <v>Tê 87°30' de inspeção em polipropileno de alta resistência - PP, preto (PxB), DN 110mm</v>
          </cell>
          <cell r="D3347" t="str">
            <v>un</v>
          </cell>
          <cell r="E3347">
            <v>151.72</v>
          </cell>
          <cell r="F3347">
            <v>13.84</v>
          </cell>
          <cell r="G3347">
            <v>165.56</v>
          </cell>
        </row>
        <row r="3348">
          <cell r="A3348" t="str">
            <v>46.33.149</v>
          </cell>
          <cell r="C3348" t="str">
            <v>Junção 45° simples em polipropileno de alta resistência - PP, preto, tipo PB, DN= 50x50mm</v>
          </cell>
          <cell r="D3348" t="str">
            <v>un</v>
          </cell>
          <cell r="E3348">
            <v>24.15</v>
          </cell>
          <cell r="F3348">
            <v>9.09</v>
          </cell>
          <cell r="G3348">
            <v>33.24</v>
          </cell>
        </row>
        <row r="3349">
          <cell r="A3349" t="str">
            <v>46.33.150</v>
          </cell>
          <cell r="C3349" t="str">
            <v>Junção 45° simples em polipropileno de alta resistência - PP, preto, tipo PB, DN= 63x63mm</v>
          </cell>
          <cell r="D3349" t="str">
            <v>un</v>
          </cell>
          <cell r="E3349">
            <v>25.18</v>
          </cell>
          <cell r="F3349">
            <v>13.84</v>
          </cell>
          <cell r="G3349">
            <v>39.020000000000003</v>
          </cell>
        </row>
        <row r="3350">
          <cell r="A3350" t="str">
            <v>46.33.151</v>
          </cell>
          <cell r="C3350" t="str">
            <v>Junção 45° simples em polipropileno de alta resistência - PP, preto, tipo PB, DN= 110x110mm</v>
          </cell>
          <cell r="D3350" t="str">
            <v>un</v>
          </cell>
          <cell r="E3350">
            <v>49.58</v>
          </cell>
          <cell r="F3350">
            <v>15.82</v>
          </cell>
          <cell r="G3350">
            <v>65.400000000000006</v>
          </cell>
        </row>
        <row r="3351">
          <cell r="A3351" t="str">
            <v>46.33.159</v>
          </cell>
          <cell r="C3351" t="str">
            <v>Junção 45° simples de redução em polipropileno de alta resistência - PP, preto, tipo PB, DN= 63x50mm</v>
          </cell>
          <cell r="D3351" t="str">
            <v>un</v>
          </cell>
          <cell r="E3351">
            <v>20.67</v>
          </cell>
          <cell r="F3351">
            <v>13.84</v>
          </cell>
          <cell r="G3351">
            <v>34.51</v>
          </cell>
        </row>
        <row r="3352">
          <cell r="A3352" t="str">
            <v>46.33.160</v>
          </cell>
          <cell r="C3352" t="str">
            <v>Junção 45° simples de redução em polipropileno de alta resistência - PP, preto, tipo PB, DN= 110x50mm</v>
          </cell>
          <cell r="D3352" t="str">
            <v>un</v>
          </cell>
          <cell r="E3352">
            <v>52.42</v>
          </cell>
          <cell r="F3352">
            <v>15.82</v>
          </cell>
          <cell r="G3352">
            <v>68.239999999999995</v>
          </cell>
        </row>
        <row r="3353">
          <cell r="A3353" t="str">
            <v>46.33.161</v>
          </cell>
          <cell r="C3353" t="str">
            <v>Junção 45° simples de redução em polipropileno de alta resistência - PP, preto, tipo PB, DN= 110x63mm</v>
          </cell>
          <cell r="D3353" t="str">
            <v>un</v>
          </cell>
          <cell r="E3353">
            <v>44.11</v>
          </cell>
          <cell r="F3353">
            <v>15.82</v>
          </cell>
          <cell r="G3353">
            <v>59.93</v>
          </cell>
        </row>
        <row r="3354">
          <cell r="A3354" t="str">
            <v>46.33.170</v>
          </cell>
          <cell r="C3354" t="str">
            <v>Curva 87°30' em polipropileno de alta resistência - PP, preto, tipo PB, DN= 110mm</v>
          </cell>
          <cell r="D3354" t="str">
            <v>un</v>
          </cell>
          <cell r="E3354">
            <v>44.65</v>
          </cell>
          <cell r="F3354">
            <v>15.82</v>
          </cell>
          <cell r="G3354">
            <v>60.47</v>
          </cell>
        </row>
        <row r="3355">
          <cell r="A3355" t="str">
            <v>46.33.186</v>
          </cell>
          <cell r="C3355" t="str">
            <v>Caixa sifonada de piso, em polipropileno de alta resistência PP, preto,  DN=125mm, uma saída de 63mm</v>
          </cell>
          <cell r="D3355" t="str">
            <v>un</v>
          </cell>
          <cell r="E3355">
            <v>99.47</v>
          </cell>
          <cell r="F3355">
            <v>13.84</v>
          </cell>
          <cell r="G3355">
            <v>113.31</v>
          </cell>
        </row>
        <row r="3356">
          <cell r="A3356" t="str">
            <v>46.33.197</v>
          </cell>
          <cell r="C3356" t="str">
            <v>Prolongamento para caixa sifonada em prolipropileno de alta resistência PP, preto, DN= 125mm</v>
          </cell>
          <cell r="D3356" t="str">
            <v>un</v>
          </cell>
          <cell r="E3356">
            <v>49.08</v>
          </cell>
          <cell r="F3356">
            <v>15.82</v>
          </cell>
          <cell r="G3356">
            <v>64.900000000000006</v>
          </cell>
        </row>
        <row r="3357">
          <cell r="A3357" t="str">
            <v>46.33.201</v>
          </cell>
          <cell r="C3357" t="str">
            <v>Tampa tê de inspeção oval, em polipropileno de alta resistência preto (PxB), DN=110mm</v>
          </cell>
          <cell r="D3357" t="str">
            <v>un</v>
          </cell>
          <cell r="E3357">
            <v>75.540000000000006</v>
          </cell>
          <cell r="F3357">
            <v>9.09</v>
          </cell>
          <cell r="G3357">
            <v>84.63</v>
          </cell>
        </row>
        <row r="3358">
          <cell r="A3358" t="str">
            <v>46.33.206</v>
          </cell>
          <cell r="C3358" t="str">
            <v>Tampão em polipropileno de alta resistência PP, preto (PxB), DN=63mm</v>
          </cell>
          <cell r="D3358" t="str">
            <v>un</v>
          </cell>
          <cell r="E3358">
            <v>8.77</v>
          </cell>
          <cell r="F3358">
            <v>9.09</v>
          </cell>
          <cell r="G3358">
            <v>17.86</v>
          </cell>
        </row>
        <row r="3359">
          <cell r="A3359" t="str">
            <v>46.33.207</v>
          </cell>
          <cell r="C3359" t="str">
            <v>Tampão em polipropileno de alta resistência PP, preto (PxB), DN=110mm</v>
          </cell>
          <cell r="D3359" t="str">
            <v>un</v>
          </cell>
          <cell r="E3359">
            <v>19.899999999999999</v>
          </cell>
          <cell r="F3359">
            <v>9.09</v>
          </cell>
          <cell r="G3359">
            <v>28.99</v>
          </cell>
        </row>
        <row r="3360">
          <cell r="A3360" t="str">
            <v>46.33.210</v>
          </cell>
          <cell r="C3360" t="str">
            <v>Porta marco para grelha de 12x12 cm, em prolipropileno de alta resistência PP,  preto</v>
          </cell>
          <cell r="D3360" t="str">
            <v>un</v>
          </cell>
          <cell r="E3360">
            <v>23.33</v>
          </cell>
          <cell r="F3360">
            <v>13.84</v>
          </cell>
          <cell r="G3360">
            <v>37.17</v>
          </cell>
        </row>
        <row r="3361">
          <cell r="A3361" t="str">
            <v>46.33.211</v>
          </cell>
          <cell r="C3361" t="str">
            <v>Marco de bronze com grelha em aço inoxidável de 12x12cm</v>
          </cell>
          <cell r="D3361" t="str">
            <v>cj</v>
          </cell>
          <cell r="E3361">
            <v>82.87</v>
          </cell>
          <cell r="F3361">
            <v>3.96</v>
          </cell>
          <cell r="G3361">
            <v>86.83</v>
          </cell>
        </row>
        <row r="3362">
          <cell r="A3362" t="str">
            <v>47</v>
          </cell>
          <cell r="B3362" t="str">
            <v>VÁLVULAS E APARELHOS DE MEDIÇÃO E CONTROLE PARA LÍQUIDOS E GASES</v>
          </cell>
        </row>
        <row r="3363">
          <cell r="A3363" t="str">
            <v>47.01</v>
          </cell>
          <cell r="B3363" t="str">
            <v>Registro e / ou válvula em latão fundido sem acabamento</v>
          </cell>
        </row>
        <row r="3364">
          <cell r="A3364" t="str">
            <v>47.01.010</v>
          </cell>
          <cell r="C3364" t="str">
            <v>Registro de gaveta em latão fundido sem acabamento, DN= 1/2´</v>
          </cell>
          <cell r="D3364" t="str">
            <v>un</v>
          </cell>
          <cell r="E3364">
            <v>26.77</v>
          </cell>
          <cell r="F3364">
            <v>17.8</v>
          </cell>
          <cell r="G3364">
            <v>44.57</v>
          </cell>
        </row>
        <row r="3365">
          <cell r="A3365" t="str">
            <v>47.01.020</v>
          </cell>
          <cell r="C3365" t="str">
            <v>Registro de gaveta em latão fundido sem acabamento, DN= 3/4´</v>
          </cell>
          <cell r="D3365" t="str">
            <v>un</v>
          </cell>
          <cell r="E3365">
            <v>33.869999999999997</v>
          </cell>
          <cell r="F3365">
            <v>23.73</v>
          </cell>
          <cell r="G3365">
            <v>57.6</v>
          </cell>
        </row>
        <row r="3366">
          <cell r="A3366" t="str">
            <v>47.01.030</v>
          </cell>
          <cell r="C3366" t="str">
            <v>Registro de gaveta em latão fundido sem acabamento, DN= 1´</v>
          </cell>
          <cell r="D3366" t="str">
            <v>un</v>
          </cell>
          <cell r="E3366">
            <v>41.49</v>
          </cell>
          <cell r="F3366">
            <v>29.67</v>
          </cell>
          <cell r="G3366">
            <v>71.16</v>
          </cell>
        </row>
        <row r="3367">
          <cell r="A3367" t="str">
            <v>47.01.040</v>
          </cell>
          <cell r="C3367" t="str">
            <v>Registro de gaveta em latão fundido sem acabamento, DN= 1 1/4´</v>
          </cell>
          <cell r="D3367" t="str">
            <v>un</v>
          </cell>
          <cell r="E3367">
            <v>57.91</v>
          </cell>
          <cell r="F3367">
            <v>35.6</v>
          </cell>
          <cell r="G3367">
            <v>93.51</v>
          </cell>
        </row>
        <row r="3368">
          <cell r="A3368" t="str">
            <v>47.01.050</v>
          </cell>
          <cell r="C3368" t="str">
            <v>Registro de gaveta em latão fundido sem acabamento, DN= 1 1/2´</v>
          </cell>
          <cell r="D3368" t="str">
            <v>un</v>
          </cell>
          <cell r="E3368">
            <v>69.349999999999994</v>
          </cell>
          <cell r="F3368">
            <v>39.549999999999997</v>
          </cell>
          <cell r="G3368">
            <v>108.9</v>
          </cell>
        </row>
        <row r="3369">
          <cell r="A3369" t="str">
            <v>47.01.060</v>
          </cell>
          <cell r="C3369" t="str">
            <v>Registro de gaveta em latão fundido sem acabamento, DN= 2´</v>
          </cell>
          <cell r="D3369" t="str">
            <v>un</v>
          </cell>
          <cell r="E3369">
            <v>97.7</v>
          </cell>
          <cell r="F3369">
            <v>49.44</v>
          </cell>
          <cell r="G3369">
            <v>147.13999999999999</v>
          </cell>
        </row>
        <row r="3370">
          <cell r="A3370" t="str">
            <v>47.01.070</v>
          </cell>
          <cell r="C3370" t="str">
            <v>Registro de gaveta em latão fundido sem acabamento, DN= 2 1/2´</v>
          </cell>
          <cell r="D3370" t="str">
            <v>un</v>
          </cell>
          <cell r="E3370">
            <v>244.93</v>
          </cell>
          <cell r="F3370">
            <v>59.33</v>
          </cell>
          <cell r="G3370">
            <v>304.26</v>
          </cell>
        </row>
        <row r="3371">
          <cell r="A3371" t="str">
            <v>47.01.080</v>
          </cell>
          <cell r="C3371" t="str">
            <v>Registro de gaveta em latão fundido sem acabamento, DN= 3´</v>
          </cell>
          <cell r="D3371" t="str">
            <v>un</v>
          </cell>
          <cell r="E3371">
            <v>366.77</v>
          </cell>
          <cell r="F3371">
            <v>79.099999999999994</v>
          </cell>
          <cell r="G3371">
            <v>445.87</v>
          </cell>
        </row>
        <row r="3372">
          <cell r="A3372" t="str">
            <v>47.01.090</v>
          </cell>
          <cell r="C3372" t="str">
            <v>Registro de gaveta em latão fundido sem acabamento, DN= 4´</v>
          </cell>
          <cell r="D3372" t="str">
            <v>un</v>
          </cell>
          <cell r="E3372">
            <v>632.58000000000004</v>
          </cell>
          <cell r="F3372">
            <v>118.65</v>
          </cell>
          <cell r="G3372">
            <v>751.23</v>
          </cell>
        </row>
        <row r="3373">
          <cell r="A3373" t="str">
            <v>47.01.130</v>
          </cell>
          <cell r="C3373" t="str">
            <v>Registro de pressão em latão fundido sem acabamento, DN= 3/4´</v>
          </cell>
          <cell r="D3373" t="str">
            <v>un</v>
          </cell>
          <cell r="E3373">
            <v>44.11</v>
          </cell>
          <cell r="F3373">
            <v>23.73</v>
          </cell>
          <cell r="G3373">
            <v>67.84</v>
          </cell>
        </row>
        <row r="3374">
          <cell r="A3374" t="str">
            <v>47.01.170</v>
          </cell>
          <cell r="C3374" t="str">
            <v>Válvula de esfera monobloco em latão, passagem plena, acionamento com alavanca, DN= 1/2´</v>
          </cell>
          <cell r="D3374" t="str">
            <v>un</v>
          </cell>
          <cell r="E3374">
            <v>15.01</v>
          </cell>
          <cell r="F3374">
            <v>17.8</v>
          </cell>
          <cell r="G3374">
            <v>32.81</v>
          </cell>
        </row>
        <row r="3375">
          <cell r="A3375" t="str">
            <v>47.01.180</v>
          </cell>
          <cell r="C3375" t="str">
            <v>Válvula de esfera monobloco em latão, passagem plena, acionamento com alavanca, DN= 3/4´</v>
          </cell>
          <cell r="D3375" t="str">
            <v>un</v>
          </cell>
          <cell r="E3375">
            <v>33.44</v>
          </cell>
          <cell r="F3375">
            <v>17.8</v>
          </cell>
          <cell r="G3375">
            <v>51.24</v>
          </cell>
        </row>
        <row r="3376">
          <cell r="A3376" t="str">
            <v>47.01.190</v>
          </cell>
          <cell r="C3376" t="str">
            <v>Válvula de esfera monobloco em latão, passagem plena, acionamento com alavanca, DN= 1´</v>
          </cell>
          <cell r="D3376" t="str">
            <v>un</v>
          </cell>
          <cell r="E3376">
            <v>33.99</v>
          </cell>
          <cell r="F3376">
            <v>17.8</v>
          </cell>
          <cell r="G3376">
            <v>51.79</v>
          </cell>
        </row>
        <row r="3377">
          <cell r="A3377" t="str">
            <v>47.01.191</v>
          </cell>
          <cell r="C3377" t="str">
            <v>Válvula de esfera monobloco em latão, passagem plena, acionamento com alavanca, DN= 1.1/4´</v>
          </cell>
          <cell r="D3377" t="str">
            <v>un</v>
          </cell>
          <cell r="E3377">
            <v>77.12</v>
          </cell>
          <cell r="F3377">
            <v>19.78</v>
          </cell>
          <cell r="G3377">
            <v>96.9</v>
          </cell>
        </row>
        <row r="3378">
          <cell r="A3378" t="str">
            <v>47.01.210</v>
          </cell>
          <cell r="C3378" t="str">
            <v>Válvula de esfera monobloco em latão, passagem plena, acionamento com alavanca, DN= 2´</v>
          </cell>
          <cell r="D3378" t="str">
            <v>un</v>
          </cell>
          <cell r="E3378">
            <v>119.51</v>
          </cell>
          <cell r="F3378">
            <v>17.8</v>
          </cell>
          <cell r="G3378">
            <v>137.31</v>
          </cell>
        </row>
        <row r="3379">
          <cell r="A3379" t="str">
            <v>47.01.220</v>
          </cell>
          <cell r="C3379" t="str">
            <v>Válvula de esfera monobloco em latão, passagem plena, acionamento com alavanca, DN= 4´</v>
          </cell>
          <cell r="D3379" t="str">
            <v>un</v>
          </cell>
          <cell r="E3379">
            <v>743.61</v>
          </cell>
          <cell r="F3379">
            <v>39.549999999999997</v>
          </cell>
          <cell r="G3379">
            <v>783.16</v>
          </cell>
        </row>
        <row r="3380">
          <cell r="A3380" t="str">
            <v>47.02</v>
          </cell>
          <cell r="B3380" t="str">
            <v>Registro e / ou válvula em latão fundido com acabamento cromado</v>
          </cell>
        </row>
        <row r="3381">
          <cell r="A3381" t="str">
            <v>47.02.010</v>
          </cell>
          <cell r="C3381" t="str">
            <v>Registro de gaveta em latão fundido cromado com canopla, DN= 1/2´ - linha especial</v>
          </cell>
          <cell r="D3381" t="str">
            <v>un</v>
          </cell>
          <cell r="E3381">
            <v>63.1</v>
          </cell>
          <cell r="F3381">
            <v>17.8</v>
          </cell>
          <cell r="G3381">
            <v>80.900000000000006</v>
          </cell>
        </row>
        <row r="3382">
          <cell r="A3382" t="str">
            <v>47.02.020</v>
          </cell>
          <cell r="C3382" t="str">
            <v>Registro de gaveta em latão fundido cromado com canopla, DN= 3/4´ - linha especial</v>
          </cell>
          <cell r="D3382" t="str">
            <v>un</v>
          </cell>
          <cell r="E3382">
            <v>61.5</v>
          </cell>
          <cell r="F3382">
            <v>17.8</v>
          </cell>
          <cell r="G3382">
            <v>79.3</v>
          </cell>
        </row>
        <row r="3383">
          <cell r="A3383" t="str">
            <v>47.02.030</v>
          </cell>
          <cell r="C3383" t="str">
            <v>Registro de gaveta em latão fundido cromado com canopla, DN= 1´ - linha especial</v>
          </cell>
          <cell r="D3383" t="str">
            <v>un</v>
          </cell>
          <cell r="E3383">
            <v>76.180000000000007</v>
          </cell>
          <cell r="F3383">
            <v>17.8</v>
          </cell>
          <cell r="G3383">
            <v>93.98</v>
          </cell>
        </row>
        <row r="3384">
          <cell r="A3384" t="str">
            <v>47.02.040</v>
          </cell>
          <cell r="C3384" t="str">
            <v>Registro de gaveta em latão fundido cromado com canopla, DN= 1 1/4´ - linha especial</v>
          </cell>
          <cell r="D3384" t="str">
            <v>un</v>
          </cell>
          <cell r="E3384">
            <v>98.09</v>
          </cell>
          <cell r="F3384">
            <v>17.8</v>
          </cell>
          <cell r="G3384">
            <v>115.89</v>
          </cell>
        </row>
        <row r="3385">
          <cell r="A3385" t="str">
            <v>47.02.050</v>
          </cell>
          <cell r="C3385" t="str">
            <v>Registro de gaveta em latão fundido cromado com canopla, DN= 1 1/2´ - linha especial</v>
          </cell>
          <cell r="D3385" t="str">
            <v>un</v>
          </cell>
          <cell r="E3385">
            <v>106.28</v>
          </cell>
          <cell r="F3385">
            <v>17.8</v>
          </cell>
          <cell r="G3385">
            <v>124.08</v>
          </cell>
        </row>
        <row r="3386">
          <cell r="A3386" t="str">
            <v>47.02.100</v>
          </cell>
          <cell r="C3386" t="str">
            <v>Registro de pressão em latão fundido cromado com canopla, DN= 1/2´ - linha especial</v>
          </cell>
          <cell r="D3386" t="str">
            <v>un</v>
          </cell>
          <cell r="E3386">
            <v>62.4</v>
          </cell>
          <cell r="F3386">
            <v>17.8</v>
          </cell>
          <cell r="G3386">
            <v>80.2</v>
          </cell>
        </row>
        <row r="3387">
          <cell r="A3387" t="str">
            <v>47.02.110</v>
          </cell>
          <cell r="C3387" t="str">
            <v>Registro de pressão em latão fundido cromado com canopla, DN= 3/4´ - linha especial</v>
          </cell>
          <cell r="D3387" t="str">
            <v>un</v>
          </cell>
          <cell r="E3387">
            <v>65.44</v>
          </cell>
          <cell r="F3387">
            <v>17.8</v>
          </cell>
          <cell r="G3387">
            <v>83.24</v>
          </cell>
        </row>
        <row r="3388">
          <cell r="A3388" t="str">
            <v>47.02.200</v>
          </cell>
          <cell r="C3388" t="str">
            <v>Registro regulador de vazão para chuveiro e ducha em latão cromado com canopla, DN= 1/2´</v>
          </cell>
          <cell r="D3388" t="str">
            <v>un</v>
          </cell>
          <cell r="E3388">
            <v>38.39</v>
          </cell>
          <cell r="F3388">
            <v>17.8</v>
          </cell>
          <cell r="G3388">
            <v>56.19</v>
          </cell>
        </row>
        <row r="3389">
          <cell r="A3389" t="str">
            <v>47.02.210</v>
          </cell>
          <cell r="C3389" t="str">
            <v>Registro regulador de vazão para torneira, misturador e bidê, em latão cromado com canopla, DN= 1/2´</v>
          </cell>
          <cell r="D3389" t="str">
            <v>un</v>
          </cell>
          <cell r="E3389">
            <v>53.45</v>
          </cell>
          <cell r="F3389">
            <v>17.8</v>
          </cell>
          <cell r="G3389">
            <v>71.25</v>
          </cell>
        </row>
        <row r="3390">
          <cell r="A3390" t="str">
            <v>47.04</v>
          </cell>
          <cell r="B3390" t="str">
            <v>Válvula de descarga ou para acionamento de metais sanitários</v>
          </cell>
        </row>
        <row r="3391">
          <cell r="A3391" t="str">
            <v>47.04.020</v>
          </cell>
          <cell r="C3391" t="str">
            <v>Válvula de descarga com registro próprio, duplo acionamento limitador de fluxo, DN= 1 1/4´</v>
          </cell>
          <cell r="D3391" t="str">
            <v>un</v>
          </cell>
          <cell r="E3391">
            <v>240.12</v>
          </cell>
          <cell r="F3391">
            <v>59.33</v>
          </cell>
          <cell r="G3391">
            <v>299.45</v>
          </cell>
        </row>
        <row r="3392">
          <cell r="A3392" t="str">
            <v>47.04.030</v>
          </cell>
          <cell r="C3392" t="str">
            <v>Válvula de descarga com registro próprio, DN= 1 1/4´</v>
          </cell>
          <cell r="D3392" t="str">
            <v>un</v>
          </cell>
          <cell r="E3392">
            <v>205.7</v>
          </cell>
          <cell r="F3392">
            <v>59.33</v>
          </cell>
          <cell r="G3392">
            <v>265.02999999999997</v>
          </cell>
        </row>
        <row r="3393">
          <cell r="A3393" t="str">
            <v>47.04.040</v>
          </cell>
          <cell r="C3393" t="str">
            <v>Válvula de descarga com registro próprio, DN= 1 1/2´</v>
          </cell>
          <cell r="D3393" t="str">
            <v>un</v>
          </cell>
          <cell r="E3393">
            <v>215.81</v>
          </cell>
          <cell r="F3393">
            <v>59.33</v>
          </cell>
          <cell r="G3393">
            <v>275.14</v>
          </cell>
        </row>
        <row r="3394">
          <cell r="A3394" t="str">
            <v>47.04.050</v>
          </cell>
          <cell r="C3394" t="str">
            <v>Válvula de descarga antivandalismo, DN= 1 1/2´</v>
          </cell>
          <cell r="D3394" t="str">
            <v>un</v>
          </cell>
          <cell r="E3394">
            <v>321.06</v>
          </cell>
          <cell r="F3394">
            <v>59.33</v>
          </cell>
          <cell r="G3394">
            <v>380.39</v>
          </cell>
        </row>
        <row r="3395">
          <cell r="A3395" t="str">
            <v>47.04.080</v>
          </cell>
          <cell r="C3395" t="str">
            <v>Válvula de descarga externa, tipo alavanca com registro próprio, DN= 1 1/4´ e DN= 1 1/2´</v>
          </cell>
          <cell r="D3395" t="str">
            <v>un</v>
          </cell>
          <cell r="E3395">
            <v>783.54</v>
          </cell>
          <cell r="F3395">
            <v>59.33</v>
          </cell>
          <cell r="G3395">
            <v>842.87</v>
          </cell>
        </row>
        <row r="3396">
          <cell r="A3396" t="str">
            <v>47.04.090</v>
          </cell>
          <cell r="C3396" t="str">
            <v>Válvula de mictório antivandalismo, DN= 3/4´</v>
          </cell>
          <cell r="D3396" t="str">
            <v>un</v>
          </cell>
          <cell r="E3396">
            <v>304.86</v>
          </cell>
          <cell r="F3396">
            <v>23.73</v>
          </cell>
          <cell r="G3396">
            <v>328.59</v>
          </cell>
        </row>
        <row r="3397">
          <cell r="A3397" t="str">
            <v>47.04.100</v>
          </cell>
          <cell r="C3397" t="str">
            <v>Válvula de mictório padrão, vazão automática, DN= 3/4´</v>
          </cell>
          <cell r="D3397" t="str">
            <v>un</v>
          </cell>
          <cell r="E3397">
            <v>231.17</v>
          </cell>
          <cell r="F3397">
            <v>23.73</v>
          </cell>
          <cell r="G3397">
            <v>254.9</v>
          </cell>
        </row>
        <row r="3398">
          <cell r="A3398" t="str">
            <v>47.04.110</v>
          </cell>
          <cell r="C3398" t="str">
            <v>Válvula de acionamento hidromecânico para piso</v>
          </cell>
          <cell r="D3398" t="str">
            <v>un</v>
          </cell>
          <cell r="E3398">
            <v>528.14</v>
          </cell>
          <cell r="F3398">
            <v>59.33</v>
          </cell>
          <cell r="G3398">
            <v>587.47</v>
          </cell>
        </row>
        <row r="3399">
          <cell r="A3399" t="str">
            <v>47.04.120</v>
          </cell>
          <cell r="C3399" t="str">
            <v>Válvula de acionamento hidromecânico para ducha, em latão cromado, DN= 3/4´</v>
          </cell>
          <cell r="D3399" t="str">
            <v>un</v>
          </cell>
          <cell r="E3399">
            <v>331.34</v>
          </cell>
          <cell r="F3399">
            <v>17.8</v>
          </cell>
          <cell r="G3399">
            <v>349.14</v>
          </cell>
        </row>
        <row r="3400">
          <cell r="A3400" t="str">
            <v>47.04.180</v>
          </cell>
          <cell r="C3400" t="str">
            <v>Válvula de descarga com registro próprio, duplo acionamento limitador de fluxo, DN = 1 1/2´</v>
          </cell>
          <cell r="D3400" t="str">
            <v>un</v>
          </cell>
          <cell r="E3400">
            <v>241.76</v>
          </cell>
          <cell r="F3400">
            <v>59.33</v>
          </cell>
          <cell r="G3400">
            <v>301.08999999999997</v>
          </cell>
        </row>
        <row r="3401">
          <cell r="A3401" t="str">
            <v>47.05</v>
          </cell>
          <cell r="B3401" t="str">
            <v>Registro e / ou válvula em bronze</v>
          </cell>
        </row>
        <row r="3402">
          <cell r="A3402" t="str">
            <v>47.05.010</v>
          </cell>
          <cell r="C3402" t="str">
            <v>Válvula de retenção horizontal em bronze, DN= 3/4´</v>
          </cell>
          <cell r="D3402" t="str">
            <v>un</v>
          </cell>
          <cell r="E3402">
            <v>65.52</v>
          </cell>
          <cell r="F3402">
            <v>17.8</v>
          </cell>
          <cell r="G3402">
            <v>83.32</v>
          </cell>
        </row>
        <row r="3403">
          <cell r="A3403" t="str">
            <v>47.05.020</v>
          </cell>
          <cell r="C3403" t="str">
            <v>Válvula de retenção horizontal em bronze, DN= 1´</v>
          </cell>
          <cell r="D3403" t="str">
            <v>un</v>
          </cell>
          <cell r="E3403">
            <v>82.02</v>
          </cell>
          <cell r="F3403">
            <v>17.8</v>
          </cell>
          <cell r="G3403">
            <v>99.82</v>
          </cell>
        </row>
        <row r="3404">
          <cell r="A3404" t="str">
            <v>47.05.030</v>
          </cell>
          <cell r="C3404" t="str">
            <v>Válvula de retenção horizontal em bronze, DN= 1 1/4´</v>
          </cell>
          <cell r="D3404" t="str">
            <v>un</v>
          </cell>
          <cell r="E3404">
            <v>117.77</v>
          </cell>
          <cell r="F3404">
            <v>17.8</v>
          </cell>
          <cell r="G3404">
            <v>135.57</v>
          </cell>
        </row>
        <row r="3405">
          <cell r="A3405" t="str">
            <v>47.05.040</v>
          </cell>
          <cell r="C3405" t="str">
            <v>Válvula de retenção horizontal em bronze, DN= 1 1/2´</v>
          </cell>
          <cell r="D3405" t="str">
            <v>un</v>
          </cell>
          <cell r="E3405">
            <v>133.77000000000001</v>
          </cell>
          <cell r="F3405">
            <v>17.8</v>
          </cell>
          <cell r="G3405">
            <v>151.57</v>
          </cell>
        </row>
        <row r="3406">
          <cell r="A3406" t="str">
            <v>47.05.050</v>
          </cell>
          <cell r="C3406" t="str">
            <v>Válvula de retenção horizontal em bronze, DN= 2´</v>
          </cell>
          <cell r="D3406" t="str">
            <v>un</v>
          </cell>
          <cell r="E3406">
            <v>182.54</v>
          </cell>
          <cell r="F3406">
            <v>17.8</v>
          </cell>
          <cell r="G3406">
            <v>200.34</v>
          </cell>
        </row>
        <row r="3407">
          <cell r="A3407" t="str">
            <v>47.05.060</v>
          </cell>
          <cell r="C3407" t="str">
            <v>Válvula de retenção horizontal em bronze, DN= 2 1/2´</v>
          </cell>
          <cell r="D3407" t="str">
            <v>un</v>
          </cell>
          <cell r="E3407">
            <v>314.31</v>
          </cell>
          <cell r="F3407">
            <v>17.8</v>
          </cell>
          <cell r="G3407">
            <v>332.11</v>
          </cell>
        </row>
        <row r="3408">
          <cell r="A3408" t="str">
            <v>47.05.070</v>
          </cell>
          <cell r="C3408" t="str">
            <v>Válvula de retenção horizontal em bronze, DN= 3´</v>
          </cell>
          <cell r="D3408" t="str">
            <v>un</v>
          </cell>
          <cell r="E3408">
            <v>381.43</v>
          </cell>
          <cell r="F3408">
            <v>17.8</v>
          </cell>
          <cell r="G3408">
            <v>399.23</v>
          </cell>
        </row>
        <row r="3409">
          <cell r="A3409" t="str">
            <v>47.05.080</v>
          </cell>
          <cell r="C3409" t="str">
            <v>Válvula de retenção horizontal em bronze, DN= 4´</v>
          </cell>
          <cell r="D3409" t="str">
            <v>un</v>
          </cell>
          <cell r="E3409">
            <v>657.91</v>
          </cell>
          <cell r="F3409">
            <v>23.73</v>
          </cell>
          <cell r="G3409">
            <v>681.64</v>
          </cell>
        </row>
        <row r="3410">
          <cell r="A3410" t="str">
            <v>47.05.100</v>
          </cell>
          <cell r="C3410" t="str">
            <v>Válvula de retenção vertical em bronze, DN= 1´</v>
          </cell>
          <cell r="D3410" t="str">
            <v>un</v>
          </cell>
          <cell r="E3410">
            <v>55.99</v>
          </cell>
          <cell r="F3410">
            <v>17.8</v>
          </cell>
          <cell r="G3410">
            <v>73.790000000000006</v>
          </cell>
        </row>
        <row r="3411">
          <cell r="A3411" t="str">
            <v>47.05.110</v>
          </cell>
          <cell r="C3411" t="str">
            <v>Válvula de retenção vertical em bronze, DN= 1 1/4´</v>
          </cell>
          <cell r="D3411" t="str">
            <v>un</v>
          </cell>
          <cell r="E3411">
            <v>76.62</v>
          </cell>
          <cell r="F3411">
            <v>17.8</v>
          </cell>
          <cell r="G3411">
            <v>94.42</v>
          </cell>
        </row>
        <row r="3412">
          <cell r="A3412" t="str">
            <v>47.05.120</v>
          </cell>
          <cell r="C3412" t="str">
            <v>Válvula de retenção vertical em bronze, DN= 1 1/2´</v>
          </cell>
          <cell r="D3412" t="str">
            <v>un</v>
          </cell>
          <cell r="E3412">
            <v>95.77</v>
          </cell>
          <cell r="F3412">
            <v>17.8</v>
          </cell>
          <cell r="G3412">
            <v>113.57</v>
          </cell>
        </row>
        <row r="3413">
          <cell r="A3413" t="str">
            <v>47.05.130</v>
          </cell>
          <cell r="C3413" t="str">
            <v>Válvula de retenção vertical em bronze, DN= 2´</v>
          </cell>
          <cell r="D3413" t="str">
            <v>un</v>
          </cell>
          <cell r="E3413">
            <v>141.72999999999999</v>
          </cell>
          <cell r="F3413">
            <v>17.8</v>
          </cell>
          <cell r="G3413">
            <v>159.53</v>
          </cell>
        </row>
        <row r="3414">
          <cell r="A3414" t="str">
            <v>47.05.140</v>
          </cell>
          <cell r="C3414" t="str">
            <v>Válvula de retenção vertical em bronze, DN= 2 1/2´</v>
          </cell>
          <cell r="D3414" t="str">
            <v>un</v>
          </cell>
          <cell r="E3414">
            <v>228.06</v>
          </cell>
          <cell r="F3414">
            <v>17.8</v>
          </cell>
          <cell r="G3414">
            <v>245.86</v>
          </cell>
        </row>
        <row r="3415">
          <cell r="A3415" t="str">
            <v>47.05.150</v>
          </cell>
          <cell r="C3415" t="str">
            <v>Válvula de retenção vertical em bronze, DN= 3´</v>
          </cell>
          <cell r="D3415" t="str">
            <v>un</v>
          </cell>
          <cell r="E3415">
            <v>335.4</v>
          </cell>
          <cell r="F3415">
            <v>17.8</v>
          </cell>
          <cell r="G3415">
            <v>353.2</v>
          </cell>
        </row>
        <row r="3416">
          <cell r="A3416" t="str">
            <v>47.05.160</v>
          </cell>
          <cell r="C3416" t="str">
            <v>Válvula de retenção vertical em bronze, DN= 4´</v>
          </cell>
          <cell r="D3416" t="str">
            <v>un</v>
          </cell>
          <cell r="E3416">
            <v>563.29999999999995</v>
          </cell>
          <cell r="F3416">
            <v>23.73</v>
          </cell>
          <cell r="G3416">
            <v>587.03</v>
          </cell>
        </row>
        <row r="3417">
          <cell r="A3417" t="str">
            <v>47.05.170</v>
          </cell>
          <cell r="C3417" t="str">
            <v>Válvula de retenção de pé com crivo em bronze, DN= 1´</v>
          </cell>
          <cell r="D3417" t="str">
            <v>un</v>
          </cell>
          <cell r="E3417">
            <v>52.2</v>
          </cell>
          <cell r="F3417">
            <v>17.8</v>
          </cell>
          <cell r="G3417">
            <v>70</v>
          </cell>
        </row>
        <row r="3418">
          <cell r="A3418" t="str">
            <v>47.05.180</v>
          </cell>
          <cell r="C3418" t="str">
            <v>Válvula de retenção de pé com crivo em bronze, DN= 1 1/4´</v>
          </cell>
          <cell r="D3418" t="str">
            <v>un</v>
          </cell>
          <cell r="E3418">
            <v>73.88</v>
          </cell>
          <cell r="F3418">
            <v>17.8</v>
          </cell>
          <cell r="G3418">
            <v>91.68</v>
          </cell>
        </row>
        <row r="3419">
          <cell r="A3419" t="str">
            <v>47.05.190</v>
          </cell>
          <cell r="C3419" t="str">
            <v>Válvula de retenção de pé com crivo em bronze, DN= 1 1/2´</v>
          </cell>
          <cell r="D3419" t="str">
            <v>un</v>
          </cell>
          <cell r="E3419">
            <v>89.13</v>
          </cell>
          <cell r="F3419">
            <v>17.8</v>
          </cell>
          <cell r="G3419">
            <v>106.93</v>
          </cell>
        </row>
        <row r="3420">
          <cell r="A3420" t="str">
            <v>47.05.200</v>
          </cell>
          <cell r="C3420" t="str">
            <v>Válvula de retenção de pé com crivo em bronze, DN= 2´</v>
          </cell>
          <cell r="D3420" t="str">
            <v>un</v>
          </cell>
          <cell r="E3420">
            <v>126.31</v>
          </cell>
          <cell r="F3420">
            <v>17.8</v>
          </cell>
          <cell r="G3420">
            <v>144.11000000000001</v>
          </cell>
        </row>
        <row r="3421">
          <cell r="A3421" t="str">
            <v>47.05.210</v>
          </cell>
          <cell r="C3421" t="str">
            <v>Válvula de retenção de pé com crivo em bronze, DN= 2 1/2´</v>
          </cell>
          <cell r="D3421" t="str">
            <v>un</v>
          </cell>
          <cell r="E3421">
            <v>199.03</v>
          </cell>
          <cell r="F3421">
            <v>17.8</v>
          </cell>
          <cell r="G3421">
            <v>216.83</v>
          </cell>
        </row>
        <row r="3422">
          <cell r="A3422" t="str">
            <v>47.05.220</v>
          </cell>
          <cell r="C3422" t="str">
            <v>Válvula de gaveta em bronze, com haste não ascendente, classe 125 libras para vapor e classe 200 libras para água, óleo e gás, DN= 6´</v>
          </cell>
          <cell r="D3422" t="str">
            <v>un</v>
          </cell>
          <cell r="E3422">
            <v>4037.55</v>
          </cell>
          <cell r="F3422">
            <v>29.67</v>
          </cell>
          <cell r="G3422">
            <v>4067.22</v>
          </cell>
        </row>
        <row r="3423">
          <cell r="A3423" t="str">
            <v>47.05.230</v>
          </cell>
          <cell r="C3423" t="str">
            <v>Válvula de gaveta em bronze, com haste não ascendente, classe 125 libras para vapor e classe 200 libras para água, óleo e gás, DN= 2´</v>
          </cell>
          <cell r="D3423" t="str">
            <v>un</v>
          </cell>
          <cell r="E3423">
            <v>115.42</v>
          </cell>
          <cell r="F3423">
            <v>17.8</v>
          </cell>
          <cell r="G3423">
            <v>133.22</v>
          </cell>
        </row>
        <row r="3424">
          <cell r="A3424" t="str">
            <v>47.05.240</v>
          </cell>
          <cell r="C3424" t="str">
            <v>Válvula globo em bronze, classe 125 libras para vapor e classe 200 libras para água, óleo e gás, DN= 2´</v>
          </cell>
          <cell r="D3424" t="str">
            <v>un</v>
          </cell>
          <cell r="E3424">
            <v>301.89</v>
          </cell>
          <cell r="F3424">
            <v>17.8</v>
          </cell>
          <cell r="G3424">
            <v>319.69</v>
          </cell>
        </row>
        <row r="3425">
          <cell r="A3425" t="str">
            <v>47.05.260</v>
          </cell>
          <cell r="C3425" t="str">
            <v>Válvula de retenção de pé com crivo em bronze, DN= 3´</v>
          </cell>
          <cell r="D3425" t="str">
            <v>un</v>
          </cell>
          <cell r="E3425">
            <v>294.79000000000002</v>
          </cell>
          <cell r="F3425">
            <v>17.8</v>
          </cell>
          <cell r="G3425">
            <v>312.58999999999997</v>
          </cell>
        </row>
        <row r="3426">
          <cell r="A3426" t="str">
            <v>47.05.270</v>
          </cell>
          <cell r="C3426" t="str">
            <v>Válvula de retenção de pé com crivo em bronze, DN= 4´</v>
          </cell>
          <cell r="D3426" t="str">
            <v>un</v>
          </cell>
          <cell r="E3426">
            <v>571.52</v>
          </cell>
          <cell r="F3426">
            <v>23.73</v>
          </cell>
          <cell r="G3426">
            <v>595.25</v>
          </cell>
        </row>
        <row r="3427">
          <cell r="A3427" t="str">
            <v>47.05.280</v>
          </cell>
          <cell r="C3427" t="str">
            <v>Válvula globo angular de 45° em bronze, DN= 2 1/2´</v>
          </cell>
          <cell r="D3427" t="str">
            <v>un</v>
          </cell>
          <cell r="E3427">
            <v>230.62</v>
          </cell>
          <cell r="F3427">
            <v>17.8</v>
          </cell>
          <cell r="G3427">
            <v>248.42</v>
          </cell>
        </row>
        <row r="3428">
          <cell r="A3428" t="str">
            <v>47.05.290</v>
          </cell>
          <cell r="C3428" t="str">
            <v>Válvula de gaveta em bronze, haste ascendente, classe 150 libras para vapor saturado e 300 libras para água, óleo e gás, DN= 1/2´</v>
          </cell>
          <cell r="D3428" t="str">
            <v>un</v>
          </cell>
          <cell r="E3428">
            <v>88.49</v>
          </cell>
          <cell r="F3428">
            <v>9.89</v>
          </cell>
          <cell r="G3428">
            <v>98.38</v>
          </cell>
        </row>
        <row r="3429">
          <cell r="A3429" t="str">
            <v>47.05.296</v>
          </cell>
          <cell r="C3429" t="str">
            <v>Válvula de gaveta em bronze, haste ascendente, classe 150 libras para vapor saturado e 300 libras para água, óleo e gás, DN= 4´</v>
          </cell>
          <cell r="D3429" t="str">
            <v>un</v>
          </cell>
          <cell r="E3429">
            <v>3451.45</v>
          </cell>
          <cell r="F3429">
            <v>23.73</v>
          </cell>
          <cell r="G3429">
            <v>3475.18</v>
          </cell>
        </row>
        <row r="3430">
          <cell r="A3430" t="str">
            <v>47.05.300</v>
          </cell>
          <cell r="C3430" t="str">
            <v>Válvula de gaveta em bronze, haste não ascendente, classe 150 libras para vapor saturado e 300 libras para água, óleo e gás, DN= 4´</v>
          </cell>
          <cell r="D3430" t="str">
            <v>un</v>
          </cell>
          <cell r="E3430">
            <v>1258.6199999999999</v>
          </cell>
          <cell r="F3430">
            <v>23.73</v>
          </cell>
          <cell r="G3430">
            <v>1282.3499999999999</v>
          </cell>
        </row>
        <row r="3431">
          <cell r="A3431" t="str">
            <v>47.05.310</v>
          </cell>
          <cell r="C3431" t="str">
            <v>Válvula de gaveta em bronze, haste não ascendente, classe 150 libras para vapor saturado e 300 libras para água, óleo e gás, DN= 2´</v>
          </cell>
          <cell r="D3431" t="str">
            <v>un</v>
          </cell>
          <cell r="E3431">
            <v>249.26</v>
          </cell>
          <cell r="F3431">
            <v>17.8</v>
          </cell>
          <cell r="G3431">
            <v>267.06</v>
          </cell>
        </row>
        <row r="3432">
          <cell r="A3432" t="str">
            <v>47.05.340</v>
          </cell>
          <cell r="C3432" t="str">
            <v>Válvula globo em bronze, classe 150 libras para vapor saturado e 300 libras para água, óleo e gás, DN= 3/4´</v>
          </cell>
          <cell r="D3432" t="str">
            <v>un</v>
          </cell>
          <cell r="E3432">
            <v>119.43</v>
          </cell>
          <cell r="F3432">
            <v>17.8</v>
          </cell>
          <cell r="G3432">
            <v>137.22999999999999</v>
          </cell>
        </row>
        <row r="3433">
          <cell r="A3433" t="str">
            <v>47.05.350</v>
          </cell>
          <cell r="C3433" t="str">
            <v>Válvula globo em bronze, classe 150 libras para vapor saturado e 300 libras para água, óleo e gás, DN= 1´</v>
          </cell>
          <cell r="D3433" t="str">
            <v>un</v>
          </cell>
          <cell r="E3433">
            <v>167.51</v>
          </cell>
          <cell r="F3433">
            <v>17.8</v>
          </cell>
          <cell r="G3433">
            <v>185.31</v>
          </cell>
        </row>
        <row r="3434">
          <cell r="A3434" t="str">
            <v>47.05.360</v>
          </cell>
          <cell r="C3434" t="str">
            <v>Válvula globo em bronze, classe 150 libras para vapor saturado e 300 libras para água, óleo e gás, DN= 1 1/2´</v>
          </cell>
          <cell r="D3434" t="str">
            <v>un</v>
          </cell>
          <cell r="E3434">
            <v>327.23</v>
          </cell>
          <cell r="F3434">
            <v>17.8</v>
          </cell>
          <cell r="G3434">
            <v>345.03</v>
          </cell>
        </row>
        <row r="3435">
          <cell r="A3435" t="str">
            <v>47.05.370</v>
          </cell>
          <cell r="C3435" t="str">
            <v>Válvula globo em bronze, classe 150 libras para vapor saturado e 300 libras para água, óleo e gás, DN= 2´</v>
          </cell>
          <cell r="D3435" t="str">
            <v>un</v>
          </cell>
          <cell r="E3435">
            <v>436.44</v>
          </cell>
          <cell r="F3435">
            <v>17.8</v>
          </cell>
          <cell r="G3435">
            <v>454.24</v>
          </cell>
        </row>
        <row r="3436">
          <cell r="A3436" t="str">
            <v>47.05.390</v>
          </cell>
          <cell r="C3436" t="str">
            <v>Válvula globo em bronze, classe 150 libras para vapor saturado e 300 libras para água, óleo e gás, DN= 2 1/2´</v>
          </cell>
          <cell r="D3436" t="str">
            <v>un</v>
          </cell>
          <cell r="E3436">
            <v>690.15</v>
          </cell>
          <cell r="F3436">
            <v>17.8</v>
          </cell>
          <cell r="G3436">
            <v>707.95</v>
          </cell>
        </row>
        <row r="3437">
          <cell r="A3437" t="str">
            <v>47.05.392</v>
          </cell>
          <cell r="C3437" t="str">
            <v>Válvula globo em bronze, classe 150 libras para vapor saturado e 300 libras para água, óleo e gás, DN= 3´</v>
          </cell>
          <cell r="D3437" t="str">
            <v>un</v>
          </cell>
          <cell r="E3437">
            <v>1411.88</v>
          </cell>
          <cell r="F3437">
            <v>23.73</v>
          </cell>
          <cell r="G3437">
            <v>1435.61</v>
          </cell>
        </row>
        <row r="3438">
          <cell r="A3438" t="str">
            <v>47.05.394</v>
          </cell>
          <cell r="C3438" t="str">
            <v>Válvula globo em bronze, classe 150 libras para vapor saturado e 300 libras para água, óleo e gás, DN= 4´</v>
          </cell>
          <cell r="D3438" t="str">
            <v>un</v>
          </cell>
          <cell r="E3438">
            <v>3973.32</v>
          </cell>
          <cell r="F3438">
            <v>23.73</v>
          </cell>
          <cell r="G3438">
            <v>3997.05</v>
          </cell>
        </row>
        <row r="3439">
          <cell r="A3439" t="str">
            <v>47.05.398</v>
          </cell>
          <cell r="C3439" t="str">
            <v>Válvula de gaveta em bronze, haste não ascendente, classe 125 libras para vapor e classe 200 libras para água, óleo e gás, DN= 3/4´</v>
          </cell>
          <cell r="D3439" t="str">
            <v>un</v>
          </cell>
          <cell r="E3439">
            <v>50.78</v>
          </cell>
          <cell r="F3439">
            <v>11.86</v>
          </cell>
          <cell r="G3439">
            <v>62.64</v>
          </cell>
        </row>
        <row r="3440">
          <cell r="A3440" t="str">
            <v>47.05.400</v>
          </cell>
          <cell r="C3440" t="str">
            <v>Válvula de gaveta em bronze, haste não ascendente, classe 125 libras para vapor e classe 200 libras para água, óleo e gás, DN= 1´</v>
          </cell>
          <cell r="D3440" t="str">
            <v>un</v>
          </cell>
          <cell r="E3440">
            <v>52.44</v>
          </cell>
          <cell r="F3440">
            <v>17.8</v>
          </cell>
          <cell r="G3440">
            <v>70.239999999999995</v>
          </cell>
        </row>
        <row r="3441">
          <cell r="A3441" t="str">
            <v>47.05.406</v>
          </cell>
          <cell r="C3441" t="str">
            <v>Válvula de gaveta em bronze, haste não ascendente, classe 125 libras para vapor e classe 200 libras para água, óleo e gás, DN= 1.1/4´</v>
          </cell>
          <cell r="D3441" t="str">
            <v>un</v>
          </cell>
          <cell r="E3441">
            <v>65.209999999999994</v>
          </cell>
          <cell r="F3441">
            <v>15.82</v>
          </cell>
          <cell r="G3441">
            <v>81.03</v>
          </cell>
        </row>
        <row r="3442">
          <cell r="A3442" t="str">
            <v>47.05.410</v>
          </cell>
          <cell r="C3442" t="str">
            <v>Válvula de gaveta em bronze, haste não ascendente, classe 125 libras para vapor e classe 200 libras para água, óleo e gás, DN= 1 1/2´</v>
          </cell>
          <cell r="D3442" t="str">
            <v>un</v>
          </cell>
          <cell r="E3442">
            <v>74.040000000000006</v>
          </cell>
          <cell r="F3442">
            <v>17.8</v>
          </cell>
          <cell r="G3442">
            <v>91.84</v>
          </cell>
        </row>
        <row r="3443">
          <cell r="A3443" t="str">
            <v>47.05.420</v>
          </cell>
          <cell r="C3443" t="str">
            <v>Válvula de gaveta em bronze, haste não ascendente, classe 125 libras para vapor e classe 200 libras para água, óleo e gás, DN= 2 1/2´</v>
          </cell>
          <cell r="D3443" t="str">
            <v>un</v>
          </cell>
          <cell r="E3443">
            <v>301.27999999999997</v>
          </cell>
          <cell r="F3443">
            <v>17.8</v>
          </cell>
          <cell r="G3443">
            <v>319.08</v>
          </cell>
        </row>
        <row r="3444">
          <cell r="A3444" t="str">
            <v>47.05.430</v>
          </cell>
          <cell r="C3444" t="str">
            <v>Válvula de gaveta em bronze, haste não ascendente, classe 125 libras para vapor e classe 200 libras para água, óleo e gás, DN= 3´</v>
          </cell>
          <cell r="D3444" t="str">
            <v>un</v>
          </cell>
          <cell r="E3444">
            <v>414.89</v>
          </cell>
          <cell r="F3444">
            <v>17.8</v>
          </cell>
          <cell r="G3444">
            <v>432.69</v>
          </cell>
        </row>
        <row r="3445">
          <cell r="A3445" t="str">
            <v>47.05.450</v>
          </cell>
          <cell r="C3445" t="str">
            <v>Válvula redutora de pressão de ação direta em bronze, extremidade roscada, para água, ar, óleo e gás, PE= 200 psi e PS= 20 à 90 psi, DN= 1 1/4´</v>
          </cell>
          <cell r="D3445" t="str">
            <v>un</v>
          </cell>
          <cell r="E3445">
            <v>2529.42</v>
          </cell>
          <cell r="F3445">
            <v>79.099999999999994</v>
          </cell>
          <cell r="G3445">
            <v>2608.52</v>
          </cell>
        </row>
        <row r="3446">
          <cell r="A3446" t="str">
            <v>47.05.460</v>
          </cell>
          <cell r="C3446" t="str">
            <v>Válvula redutora de pressão de ação direta em bronze, extremidade roscada, para água, ar, óleo e gás, PE= 200 psi e PS= 20 à 90 psi, DN= 2´</v>
          </cell>
          <cell r="D3446" t="str">
            <v>un</v>
          </cell>
          <cell r="E3446">
            <v>4450.3900000000003</v>
          </cell>
          <cell r="F3446">
            <v>79.099999999999994</v>
          </cell>
          <cell r="G3446">
            <v>4529.49</v>
          </cell>
        </row>
        <row r="3447">
          <cell r="A3447" t="str">
            <v>47.05.580</v>
          </cell>
          <cell r="C3447" t="str">
            <v>Válvula de gaveta em bronze com fecho rápido, DN= 1 1/2´</v>
          </cell>
          <cell r="D3447" t="str">
            <v>un</v>
          </cell>
          <cell r="E3447">
            <v>306.64</v>
          </cell>
          <cell r="F3447">
            <v>39.549999999999997</v>
          </cell>
          <cell r="G3447">
            <v>346.19</v>
          </cell>
        </row>
        <row r="3448">
          <cell r="A3448" t="str">
            <v>47.06</v>
          </cell>
          <cell r="B3448" t="str">
            <v>Registro e / ou válvula em ferro fundido</v>
          </cell>
        </row>
        <row r="3449">
          <cell r="A3449" t="str">
            <v>47.06.030</v>
          </cell>
          <cell r="C3449" t="str">
            <v>Válvula de gaveta em ferro fundido, haste ascendente com flange, classe 125 libras, DN= 2´</v>
          </cell>
          <cell r="D3449" t="str">
            <v>un</v>
          </cell>
          <cell r="E3449">
            <v>874.2</v>
          </cell>
          <cell r="F3449">
            <v>49.44</v>
          </cell>
          <cell r="G3449">
            <v>923.64</v>
          </cell>
        </row>
        <row r="3450">
          <cell r="A3450" t="str">
            <v>47.06.040</v>
          </cell>
          <cell r="C3450" t="str">
            <v>Válvula de retenção de pé com crivo em ferro fundido, flangeada, DN= 6´</v>
          </cell>
          <cell r="D3450" t="str">
            <v>un</v>
          </cell>
          <cell r="E3450">
            <v>1146.99</v>
          </cell>
          <cell r="F3450">
            <v>138.43</v>
          </cell>
          <cell r="G3450">
            <v>1285.42</v>
          </cell>
        </row>
        <row r="3451">
          <cell r="A3451" t="str">
            <v>47.06.041</v>
          </cell>
          <cell r="C3451" t="str">
            <v>Válvula de retenção de pé com crivo em ferro fundido, flangeada, DN= 8´</v>
          </cell>
          <cell r="D3451" t="str">
            <v>un</v>
          </cell>
          <cell r="E3451">
            <v>1625.62</v>
          </cell>
          <cell r="F3451">
            <v>138.43</v>
          </cell>
          <cell r="G3451">
            <v>1764.05</v>
          </cell>
        </row>
        <row r="3452">
          <cell r="A3452" t="str">
            <v>47.06.050</v>
          </cell>
          <cell r="C3452" t="str">
            <v>Válvula de retenção tipo portinhola dupla em ferro fundido, DN= 6´</v>
          </cell>
          <cell r="D3452" t="str">
            <v>un</v>
          </cell>
          <cell r="E3452">
            <v>821.49</v>
          </cell>
          <cell r="F3452">
            <v>138.43</v>
          </cell>
          <cell r="G3452">
            <v>959.92</v>
          </cell>
        </row>
        <row r="3453">
          <cell r="A3453" t="str">
            <v>47.06.051</v>
          </cell>
          <cell r="C3453" t="str">
            <v>Válvula de retenção tipo portinhola simples em ferro fundido, flangeada, DN= 6´</v>
          </cell>
          <cell r="D3453" t="str">
            <v>un</v>
          </cell>
          <cell r="E3453">
            <v>1713.92</v>
          </cell>
          <cell r="F3453">
            <v>138.43</v>
          </cell>
          <cell r="G3453">
            <v>1852.35</v>
          </cell>
        </row>
        <row r="3454">
          <cell r="A3454" t="str">
            <v>47.06.060</v>
          </cell>
          <cell r="C3454" t="str">
            <v>Válvula de gaveta em ferro fundido com bolsa, DN= 150 mm</v>
          </cell>
          <cell r="D3454" t="str">
            <v>un</v>
          </cell>
          <cell r="E3454">
            <v>1161</v>
          </cell>
          <cell r="F3454">
            <v>79.099999999999994</v>
          </cell>
          <cell r="G3454">
            <v>1240.0999999999999</v>
          </cell>
        </row>
        <row r="3455">
          <cell r="A3455" t="str">
            <v>47.06.070</v>
          </cell>
          <cell r="C3455" t="str">
            <v>Válvula de gaveta em ferro fundido com bolsa, DN= 200 mm</v>
          </cell>
          <cell r="D3455" t="str">
            <v>un</v>
          </cell>
          <cell r="E3455">
            <v>2046.81</v>
          </cell>
          <cell r="F3455">
            <v>79.099999999999994</v>
          </cell>
          <cell r="G3455">
            <v>2125.91</v>
          </cell>
        </row>
        <row r="3456">
          <cell r="A3456" t="str">
            <v>47.06.080</v>
          </cell>
          <cell r="C3456" t="str">
            <v>Válvula de retenção tipo portinhola simples em ferro fundido, DN= 4´</v>
          </cell>
          <cell r="D3456" t="str">
            <v>un</v>
          </cell>
          <cell r="E3456">
            <v>719.17</v>
          </cell>
          <cell r="F3456">
            <v>79.099999999999994</v>
          </cell>
          <cell r="G3456">
            <v>798.27</v>
          </cell>
        </row>
        <row r="3457">
          <cell r="A3457" t="str">
            <v>47.06.090</v>
          </cell>
          <cell r="C3457" t="str">
            <v>Válvula de retenção tipo portinhola dupla em ferro fundido, DN= 4´</v>
          </cell>
          <cell r="D3457" t="str">
            <v>un</v>
          </cell>
          <cell r="E3457">
            <v>500.31</v>
          </cell>
          <cell r="F3457">
            <v>79.099999999999994</v>
          </cell>
          <cell r="G3457">
            <v>579.41</v>
          </cell>
        </row>
        <row r="3458">
          <cell r="A3458" t="str">
            <v>47.06.100</v>
          </cell>
          <cell r="C3458" t="str">
            <v>Válvula de segurança em ferro fundido rosqueada com pressão de ajuste 0,4 até 0,75kgf/cm², DN= 2´</v>
          </cell>
          <cell r="D3458" t="str">
            <v>un</v>
          </cell>
          <cell r="E3458">
            <v>6077.01</v>
          </cell>
          <cell r="F3458">
            <v>49.44</v>
          </cell>
          <cell r="G3458">
            <v>6126.45</v>
          </cell>
        </row>
        <row r="3459">
          <cell r="A3459" t="str">
            <v>47.06.110</v>
          </cell>
          <cell r="C3459" t="str">
            <v>Válvula de segurança em ferro fundido rosqueada com pressão de ajuste 6,1 até 10,0kgf/cm², DN= 3/4´</v>
          </cell>
          <cell r="D3459" t="str">
            <v>un</v>
          </cell>
          <cell r="E3459">
            <v>2300.2800000000002</v>
          </cell>
          <cell r="F3459">
            <v>23.73</v>
          </cell>
          <cell r="G3459">
            <v>2324.0100000000002</v>
          </cell>
        </row>
        <row r="3460">
          <cell r="A3460" t="str">
            <v>47.06.180</v>
          </cell>
          <cell r="C3460" t="str">
            <v>Válvula de gaveta em ferro fundido com bolsa, DN= 100mm</v>
          </cell>
          <cell r="D3460" t="str">
            <v>un</v>
          </cell>
          <cell r="E3460">
            <v>691.41</v>
          </cell>
          <cell r="F3460">
            <v>79.099999999999994</v>
          </cell>
          <cell r="G3460">
            <v>770.51</v>
          </cell>
        </row>
        <row r="3461">
          <cell r="A3461" t="str">
            <v>47.06.310</v>
          </cell>
          <cell r="C3461" t="str">
            <v>Visor de fluxo com janela simples, corpo em ferro fundido ou aço carbono, DN = 1´</v>
          </cell>
          <cell r="D3461" t="str">
            <v>un</v>
          </cell>
          <cell r="E3461">
            <v>616.1</v>
          </cell>
          <cell r="F3461">
            <v>29.67</v>
          </cell>
          <cell r="G3461">
            <v>645.77</v>
          </cell>
        </row>
        <row r="3462">
          <cell r="A3462" t="str">
            <v>47.06.320</v>
          </cell>
          <cell r="C3462" t="str">
            <v>Válvula de governo (retenção e alarme) completa, corpo em ferro fundido, classe 125 libras, DN= 4´</v>
          </cell>
          <cell r="D3462" t="str">
            <v>un</v>
          </cell>
          <cell r="E3462">
            <v>6225.49</v>
          </cell>
          <cell r="F3462">
            <v>118.65</v>
          </cell>
          <cell r="G3462">
            <v>6344.14</v>
          </cell>
        </row>
        <row r="3463">
          <cell r="A3463" t="str">
            <v>47.06.330</v>
          </cell>
          <cell r="C3463" t="str">
            <v>Válvula de gaveta em ferro fundido, haste ascendente com flange, classe 125 libras, DN= 4´</v>
          </cell>
          <cell r="D3463" t="str">
            <v>un</v>
          </cell>
          <cell r="E3463">
            <v>1309.76</v>
          </cell>
          <cell r="F3463">
            <v>79.099999999999994</v>
          </cell>
          <cell r="G3463">
            <v>1388.86</v>
          </cell>
        </row>
        <row r="3464">
          <cell r="A3464" t="str">
            <v>47.06.340</v>
          </cell>
          <cell r="C3464" t="str">
            <v>Válvula de gaveta em ferro fundido, haste ascendente com flange, classe 125 libras, DN= 6´</v>
          </cell>
          <cell r="D3464" t="str">
            <v>un</v>
          </cell>
          <cell r="E3464">
            <v>1911.3</v>
          </cell>
          <cell r="F3464">
            <v>79.099999999999994</v>
          </cell>
          <cell r="G3464">
            <v>1990.4</v>
          </cell>
        </row>
        <row r="3465">
          <cell r="A3465" t="str">
            <v>47.06.350</v>
          </cell>
          <cell r="C3465" t="str">
            <v>Válvula de retenção vertical em ferro fundido com flange, classe 125 libras, DN= 4´</v>
          </cell>
          <cell r="D3465" t="str">
            <v>un</v>
          </cell>
          <cell r="E3465">
            <v>1167.01</v>
          </cell>
          <cell r="F3465">
            <v>79.099999999999994</v>
          </cell>
          <cell r="G3465">
            <v>1246.1099999999999</v>
          </cell>
        </row>
        <row r="3466">
          <cell r="A3466" t="str">
            <v>47.07</v>
          </cell>
          <cell r="B3466" t="str">
            <v>Registro e / ou válvula em aço carbono fundido</v>
          </cell>
        </row>
        <row r="3467">
          <cell r="A3467" t="str">
            <v>47.07.010</v>
          </cell>
          <cell r="C3467" t="str">
            <v>Válvula de esfera em aço carbono fundido, passagem plena, classe 150 libras para vapor e classe 600 libras para água, óleo e gás, DN= 1/2´</v>
          </cell>
          <cell r="D3467" t="str">
            <v>un</v>
          </cell>
          <cell r="E3467">
            <v>57.04</v>
          </cell>
          <cell r="F3467">
            <v>17.8</v>
          </cell>
          <cell r="G3467">
            <v>74.84</v>
          </cell>
        </row>
        <row r="3468">
          <cell r="A3468" t="str">
            <v>47.07.020</v>
          </cell>
          <cell r="C3468" t="str">
            <v>Válvula de esfera em aço carbono fundido, passagem plena, classe 150 libras para vapor e classe 600 libras para água, óleo e gás, DN= 3/4´</v>
          </cell>
          <cell r="D3468" t="str">
            <v>un</v>
          </cell>
          <cell r="E3468">
            <v>76.349999999999994</v>
          </cell>
          <cell r="F3468">
            <v>23.73</v>
          </cell>
          <cell r="G3468">
            <v>100.08</v>
          </cell>
        </row>
        <row r="3469">
          <cell r="A3469" t="str">
            <v>47.07.030</v>
          </cell>
          <cell r="C3469" t="str">
            <v>Válvula de esfera em aço carbono fundido, passagem plena, classe 150 libras para vapor e classe 600 libras para água, óleo e gás, DN= 1´</v>
          </cell>
          <cell r="D3469" t="str">
            <v>un</v>
          </cell>
          <cell r="E3469">
            <v>101.42</v>
          </cell>
          <cell r="F3469">
            <v>29.67</v>
          </cell>
          <cell r="G3469">
            <v>131.09</v>
          </cell>
        </row>
        <row r="3470">
          <cell r="A3470" t="str">
            <v>47.07.031</v>
          </cell>
          <cell r="C3470" t="str">
            <v>Válvula de esfera em aço carbono fundido, passagem plena, classe 150 libras para vapor e classe 600 libras para água, óleo e gás, DN= 1.1/4´</v>
          </cell>
          <cell r="D3470" t="str">
            <v>un</v>
          </cell>
          <cell r="E3470">
            <v>122.95</v>
          </cell>
          <cell r="F3470">
            <v>31.63</v>
          </cell>
          <cell r="G3470">
            <v>154.58000000000001</v>
          </cell>
        </row>
        <row r="3471">
          <cell r="A3471" t="str">
            <v>47.07.090</v>
          </cell>
          <cell r="C3471" t="str">
            <v>Válvula de esfera em aço carbono fundido, passagem plena, extremidades rosqueáveis, classe 300 libras para vapor saturado, DN= 2´</v>
          </cell>
          <cell r="D3471" t="str">
            <v>un</v>
          </cell>
          <cell r="E3471">
            <v>310.47000000000003</v>
          </cell>
          <cell r="F3471">
            <v>49.44</v>
          </cell>
          <cell r="G3471">
            <v>359.91</v>
          </cell>
        </row>
        <row r="3472">
          <cell r="A3472" t="str">
            <v>47.09</v>
          </cell>
          <cell r="B3472" t="str">
            <v>Registro e / ou válvula em aço carbono forjado</v>
          </cell>
        </row>
        <row r="3473">
          <cell r="A3473" t="str">
            <v>47.09.010</v>
          </cell>
          <cell r="C3473" t="str">
            <v>Válvula globo em aço carbono forjado, classe 800 libras para vapor e classe 2000 libras para água, óleo e gás, DN= 3/4´</v>
          </cell>
          <cell r="D3473" t="str">
            <v>un</v>
          </cell>
          <cell r="E3473">
            <v>238.93</v>
          </cell>
          <cell r="F3473">
            <v>23.73</v>
          </cell>
          <cell r="G3473">
            <v>262.66000000000003</v>
          </cell>
        </row>
        <row r="3474">
          <cell r="A3474" t="str">
            <v>47.09.020</v>
          </cell>
          <cell r="C3474" t="str">
            <v>Válvula globo em aço carbono forjado, classe 800 libras para vapor e classe 2000 libras para água, óleo e gás, DN= 1´</v>
          </cell>
          <cell r="D3474" t="str">
            <v>un</v>
          </cell>
          <cell r="E3474">
            <v>303.36</v>
          </cell>
          <cell r="F3474">
            <v>29.67</v>
          </cell>
          <cell r="G3474">
            <v>333.03</v>
          </cell>
        </row>
        <row r="3475">
          <cell r="A3475" t="str">
            <v>47.09.030</v>
          </cell>
          <cell r="C3475" t="str">
            <v>Válvula globo em aço carbono forjado, classe 800 libras para vapor e classe 2000 libras para água, óleo e gás, DN= 1 1/2´</v>
          </cell>
          <cell r="D3475" t="str">
            <v>un</v>
          </cell>
          <cell r="E3475">
            <v>582.30999999999995</v>
          </cell>
          <cell r="F3475">
            <v>39.549999999999997</v>
          </cell>
          <cell r="G3475">
            <v>621.86</v>
          </cell>
        </row>
        <row r="3476">
          <cell r="A3476" t="str">
            <v>47.09.040</v>
          </cell>
          <cell r="C3476" t="str">
            <v>Válvula globo em aço carbono forjado, classe 800 libras para vapor e classe 2000 libras para água, óleo e gás, DN= 2´</v>
          </cell>
          <cell r="D3476" t="str">
            <v>un</v>
          </cell>
          <cell r="E3476">
            <v>788.62</v>
          </cell>
          <cell r="F3476">
            <v>49.44</v>
          </cell>
          <cell r="G3476">
            <v>838.06</v>
          </cell>
        </row>
        <row r="3477">
          <cell r="A3477" t="str">
            <v>47.10</v>
          </cell>
          <cell r="B3477" t="str">
            <v>Registro e / ou válvula em aço inoxidável forjado</v>
          </cell>
        </row>
        <row r="3478">
          <cell r="A3478" t="str">
            <v>47.10.010</v>
          </cell>
          <cell r="C3478" t="str">
            <v>Purgador termodinâmico com filtro incorporado, em aço inoxidável forjado, pressão de 0,25 a 42 kg/cm², temperatura até 425°C, DN= 1/2´</v>
          </cell>
          <cell r="D3478" t="str">
            <v>un</v>
          </cell>
          <cell r="E3478">
            <v>397.93</v>
          </cell>
          <cell r="F3478">
            <v>17.8</v>
          </cell>
          <cell r="G3478">
            <v>415.73</v>
          </cell>
        </row>
        <row r="3479">
          <cell r="A3479" t="str">
            <v>47.11</v>
          </cell>
          <cell r="B3479" t="str">
            <v>Aparelho de medição e controle</v>
          </cell>
        </row>
        <row r="3480">
          <cell r="A3480" t="str">
            <v>47.11.021</v>
          </cell>
          <cell r="C3480" t="str">
            <v>Pressostato diferencial ajustável mecânico, montagem inferior com diâmetro de 1/2" e/ou 1/4", faixa de operação até 16 bar</v>
          </cell>
          <cell r="D3480" t="str">
            <v>un</v>
          </cell>
          <cell r="E3480">
            <v>374.65</v>
          </cell>
          <cell r="F3480">
            <v>82.79</v>
          </cell>
          <cell r="G3480">
            <v>457.44</v>
          </cell>
        </row>
        <row r="3481">
          <cell r="A3481" t="str">
            <v>47.11.080</v>
          </cell>
          <cell r="C3481" t="str">
            <v>Termômetro bimetálico, mostrador com 4´, saída angular, escala 0-100°C</v>
          </cell>
          <cell r="D3481" t="str">
            <v>un</v>
          </cell>
          <cell r="E3481">
            <v>142.27000000000001</v>
          </cell>
          <cell r="F3481">
            <v>7.92</v>
          </cell>
          <cell r="G3481">
            <v>150.19</v>
          </cell>
        </row>
        <row r="3482">
          <cell r="A3482" t="str">
            <v>47.11.100</v>
          </cell>
          <cell r="C3482" t="str">
            <v>Manômetro com mostrador de 4´, escalas: 0-4 / 0-7 / 0-10 / 0-17 / 0-21 / 0-28 kg/cm²</v>
          </cell>
          <cell r="D3482" t="str">
            <v>un</v>
          </cell>
          <cell r="E3482">
            <v>122.9</v>
          </cell>
          <cell r="F3482">
            <v>19.78</v>
          </cell>
          <cell r="G3482">
            <v>142.68</v>
          </cell>
        </row>
        <row r="3483">
          <cell r="A3483" t="str">
            <v>47.11.111</v>
          </cell>
          <cell r="C3483" t="str">
            <v>Pressostato diferencial ajustável, caixa à prova de água, unidade sensora em aço inoxidável 316, faixa de operação entre 1,4 a 14 bar, para fluídos corrosivos, DN=1/2´</v>
          </cell>
          <cell r="D3483" t="str">
            <v>un</v>
          </cell>
          <cell r="E3483">
            <v>8143.61</v>
          </cell>
          <cell r="F3483">
            <v>82.79</v>
          </cell>
          <cell r="G3483">
            <v>8226.4</v>
          </cell>
        </row>
        <row r="3484">
          <cell r="A3484" t="str">
            <v>47.12</v>
          </cell>
          <cell r="B3484" t="str">
            <v>Registro e / ou válvula em ferro dúctil</v>
          </cell>
        </row>
        <row r="3485">
          <cell r="A3485" t="str">
            <v>47.12.040</v>
          </cell>
          <cell r="C3485" t="str">
            <v>Válvula de gaveta em ferro dúctil com flanges, classe PN-10, DN= 200mm</v>
          </cell>
          <cell r="D3485" t="str">
            <v>un</v>
          </cell>
          <cell r="E3485">
            <v>1914.19</v>
          </cell>
          <cell r="F3485">
            <v>136.93</v>
          </cell>
          <cell r="G3485">
            <v>2051.12</v>
          </cell>
        </row>
        <row r="3486">
          <cell r="A3486" t="str">
            <v>47.12.270</v>
          </cell>
          <cell r="C3486" t="str">
            <v>Válvula de gaveta em ferro dúctil com flanges, classe PN-10, DN= 80mm</v>
          </cell>
          <cell r="D3486" t="str">
            <v>un</v>
          </cell>
          <cell r="E3486">
            <v>668.72</v>
          </cell>
          <cell r="F3486">
            <v>136.93</v>
          </cell>
          <cell r="G3486">
            <v>805.65</v>
          </cell>
        </row>
        <row r="3487">
          <cell r="A3487" t="str">
            <v>47.12.280</v>
          </cell>
          <cell r="C3487" t="str">
            <v>Válvula globo auto-operada hidraulicamente, em ferro dúctil, classe PN-10/16, DN= 50mm</v>
          </cell>
          <cell r="D3487" t="str">
            <v>un</v>
          </cell>
          <cell r="E3487">
            <v>845.95</v>
          </cell>
          <cell r="F3487">
            <v>49.44</v>
          </cell>
          <cell r="G3487">
            <v>895.39</v>
          </cell>
        </row>
        <row r="3488">
          <cell r="A3488" t="str">
            <v>47.12.290</v>
          </cell>
          <cell r="C3488" t="str">
            <v>Válvula globo auto-operada hidraulicamente, comandada por solenóide, em ferro dúctil, classe PN-10, DN= 50mm</v>
          </cell>
          <cell r="D3488" t="str">
            <v>un</v>
          </cell>
          <cell r="E3488">
            <v>1121.17</v>
          </cell>
          <cell r="F3488">
            <v>88.99</v>
          </cell>
          <cell r="G3488">
            <v>1210.1600000000001</v>
          </cell>
        </row>
        <row r="3489">
          <cell r="A3489" t="str">
            <v>47.12.300</v>
          </cell>
          <cell r="C3489" t="str">
            <v>Válvula globo auto-operada hidraulicamente, comandada por solenóide, em ferro dúctil, classe PN-10, DN= 100mm</v>
          </cell>
          <cell r="D3489" t="str">
            <v>un</v>
          </cell>
          <cell r="E3489">
            <v>1649.54</v>
          </cell>
          <cell r="F3489">
            <v>88.99</v>
          </cell>
          <cell r="G3489">
            <v>1738.53</v>
          </cell>
        </row>
        <row r="3490">
          <cell r="A3490" t="str">
            <v>47.12.310</v>
          </cell>
          <cell r="C3490" t="str">
            <v>Válvula de gaveta em ferro dúctil com flanges, classe PN-10, DN= 300mm</v>
          </cell>
          <cell r="D3490" t="str">
            <v>un</v>
          </cell>
          <cell r="E3490">
            <v>4339.55</v>
          </cell>
          <cell r="F3490">
            <v>136.93</v>
          </cell>
          <cell r="G3490">
            <v>4476.4799999999996</v>
          </cell>
        </row>
        <row r="3491">
          <cell r="A3491" t="str">
            <v>47.12.320</v>
          </cell>
          <cell r="C3491" t="str">
            <v>Válvula de gaveta em ferro dúctil com flanges, classe PN-10, DN= 100mm</v>
          </cell>
          <cell r="D3491" t="str">
            <v>un</v>
          </cell>
          <cell r="E3491">
            <v>770.37</v>
          </cell>
          <cell r="F3491">
            <v>136.93</v>
          </cell>
          <cell r="G3491">
            <v>907.3</v>
          </cell>
        </row>
        <row r="3492">
          <cell r="A3492" t="str">
            <v>47.12.330</v>
          </cell>
          <cell r="C3492" t="str">
            <v>Válvula de gaveta em ferro dúctil com flanges, classe PN-10, DN= 150mm</v>
          </cell>
          <cell r="D3492" t="str">
            <v>un</v>
          </cell>
          <cell r="E3492">
            <v>1216.68</v>
          </cell>
          <cell r="F3492">
            <v>136.93</v>
          </cell>
          <cell r="G3492">
            <v>1353.61</v>
          </cell>
        </row>
        <row r="3493">
          <cell r="A3493" t="str">
            <v>47.12.340</v>
          </cell>
          <cell r="C3493" t="str">
            <v>Ventosa simples rosqueada em ferro dúctil, classe PN-25, DN= 3/4´</v>
          </cell>
          <cell r="D3493" t="str">
            <v>un</v>
          </cell>
          <cell r="E3493">
            <v>692.72</v>
          </cell>
          <cell r="F3493">
            <v>11.86</v>
          </cell>
          <cell r="G3493">
            <v>704.58</v>
          </cell>
        </row>
        <row r="3494">
          <cell r="A3494" t="str">
            <v>47.12.350</v>
          </cell>
          <cell r="C3494" t="str">
            <v>Ventosa de tríplice função em ferro dúctil flangeada, classe PN-10/16/25, DN= 50mm</v>
          </cell>
          <cell r="D3494" t="str">
            <v>un</v>
          </cell>
          <cell r="E3494">
            <v>1761.13</v>
          </cell>
          <cell r="F3494">
            <v>17.399999999999999</v>
          </cell>
          <cell r="G3494">
            <v>1778.53</v>
          </cell>
        </row>
        <row r="3495">
          <cell r="A3495" t="str">
            <v>47.14</v>
          </cell>
          <cell r="B3495" t="str">
            <v>Registro e / ou válvula em PVC rígido ou ABS</v>
          </cell>
        </row>
        <row r="3496">
          <cell r="A3496" t="str">
            <v>47.14.020</v>
          </cell>
          <cell r="C3496" t="str">
            <v>Registro de pressão em PVC rígido, soldável, DN= 25mm (3/4´)</v>
          </cell>
          <cell r="D3496" t="str">
            <v>un</v>
          </cell>
          <cell r="E3496">
            <v>6.69</v>
          </cell>
          <cell r="F3496">
            <v>17.8</v>
          </cell>
          <cell r="G3496">
            <v>24.49</v>
          </cell>
        </row>
        <row r="3497">
          <cell r="A3497" t="str">
            <v>47.14.200</v>
          </cell>
          <cell r="C3497" t="str">
            <v>Registro regulador de vazão para torneira, misturador e bidê, em ABS com canopla, DN= 1/2´</v>
          </cell>
          <cell r="D3497" t="str">
            <v>un</v>
          </cell>
          <cell r="E3497">
            <v>33.42</v>
          </cell>
          <cell r="F3497">
            <v>17.8</v>
          </cell>
          <cell r="G3497">
            <v>51.22</v>
          </cell>
        </row>
        <row r="3498">
          <cell r="A3498" t="str">
            <v>47.20</v>
          </cell>
          <cell r="B3498" t="str">
            <v>Reparos, conservações e complementos - GRUPO 47</v>
          </cell>
        </row>
        <row r="3499">
          <cell r="A3499" t="str">
            <v>47.20.010</v>
          </cell>
          <cell r="C3499" t="str">
            <v>Pigtail em latão para manômetro, DN= 1/2´</v>
          </cell>
          <cell r="D3499" t="str">
            <v>un</v>
          </cell>
          <cell r="E3499">
            <v>71.540000000000006</v>
          </cell>
          <cell r="F3499">
            <v>5.94</v>
          </cell>
          <cell r="G3499">
            <v>77.48</v>
          </cell>
        </row>
        <row r="3500">
          <cell r="A3500" t="str">
            <v>47.20.020</v>
          </cell>
          <cell r="C3500" t="str">
            <v>Filtro ´Y´ em bronze para gás combustível, DN= 2´</v>
          </cell>
          <cell r="D3500" t="str">
            <v>un</v>
          </cell>
          <cell r="E3500">
            <v>269.08</v>
          </cell>
          <cell r="F3500">
            <v>49.44</v>
          </cell>
          <cell r="G3500">
            <v>318.52</v>
          </cell>
        </row>
        <row r="3501">
          <cell r="A3501" t="str">
            <v>47.20.030</v>
          </cell>
          <cell r="C3501" t="str">
            <v>Filtro ´Y´ em ferro fundido, classe 125 libras para vapor saturado, com extremidades rosqueáveis, DN= 2´</v>
          </cell>
          <cell r="D3501" t="str">
            <v>un</v>
          </cell>
          <cell r="E3501">
            <v>494.82</v>
          </cell>
          <cell r="F3501">
            <v>49.44</v>
          </cell>
          <cell r="G3501">
            <v>544.26</v>
          </cell>
        </row>
        <row r="3502">
          <cell r="A3502" t="str">
            <v>47.20.070</v>
          </cell>
          <cell r="C3502" t="str">
            <v>Pigtail flexível, revestido com borracha sintética resistente, DN= 7/16´ comprimento até 1,00 m</v>
          </cell>
          <cell r="D3502" t="str">
            <v>un</v>
          </cell>
          <cell r="E3502">
            <v>28.5</v>
          </cell>
          <cell r="F3502">
            <v>8.35</v>
          </cell>
          <cell r="G3502">
            <v>36.85</v>
          </cell>
        </row>
        <row r="3503">
          <cell r="A3503" t="str">
            <v>47.20.080</v>
          </cell>
          <cell r="C3503" t="str">
            <v>Regulador de primeiro estágio de alta pressão até 2 kgf/cm², vazão de 90 kg GLP/hora</v>
          </cell>
          <cell r="D3503" t="str">
            <v>un</v>
          </cell>
          <cell r="E3503">
            <v>570.61</v>
          </cell>
          <cell r="F3503">
            <v>27.82</v>
          </cell>
          <cell r="G3503">
            <v>598.42999999999995</v>
          </cell>
        </row>
        <row r="3504">
          <cell r="A3504" t="str">
            <v>47.20.100</v>
          </cell>
          <cell r="C3504" t="str">
            <v>Regulador de primeiro estágio de alta pressão até 1,3 kgf/cm², vazão de 50 kg GLP/hora</v>
          </cell>
          <cell r="D3504" t="str">
            <v>un</v>
          </cell>
          <cell r="E3504">
            <v>249.58</v>
          </cell>
          <cell r="F3504">
            <v>27.82</v>
          </cell>
          <cell r="G3504">
            <v>277.39999999999998</v>
          </cell>
        </row>
        <row r="3505">
          <cell r="A3505" t="str">
            <v>47.20.120</v>
          </cell>
          <cell r="C3505" t="str">
            <v>Regulador de segundo estágio para gás, uso industrial, vazão até 12 kg GLP/hora</v>
          </cell>
          <cell r="D3505" t="str">
            <v>un</v>
          </cell>
          <cell r="E3505">
            <v>66.569999999999993</v>
          </cell>
          <cell r="F3505">
            <v>19.78</v>
          </cell>
          <cell r="G3505">
            <v>86.35</v>
          </cell>
        </row>
        <row r="3506">
          <cell r="A3506" t="str">
            <v>47.20.181</v>
          </cell>
          <cell r="C3506" t="str">
            <v>Filtro Y em aço carbono, classe 150 libras, conexões flangeadas, DN= 4''</v>
          </cell>
          <cell r="D3506" t="str">
            <v>un</v>
          </cell>
          <cell r="E3506">
            <v>2991.72</v>
          </cell>
          <cell r="F3506">
            <v>118.65</v>
          </cell>
          <cell r="G3506">
            <v>3110.37</v>
          </cell>
        </row>
        <row r="3507">
          <cell r="A3507" t="str">
            <v>47.20.190</v>
          </cell>
          <cell r="C3507" t="str">
            <v>Chave de fluxo tipo palheta para tubulação de líquidos</v>
          </cell>
          <cell r="D3507" t="str">
            <v>un</v>
          </cell>
          <cell r="E3507">
            <v>133.6</v>
          </cell>
          <cell r="F3507">
            <v>15.82</v>
          </cell>
          <cell r="G3507">
            <v>149.41999999999999</v>
          </cell>
        </row>
        <row r="3508">
          <cell r="A3508" t="str">
            <v>47.20.300</v>
          </cell>
          <cell r="C3508" t="str">
            <v>Chave de fluxo de água com retardo para tubulações com diâmetro nominal de 1" a 6" - conexão BSP</v>
          </cell>
          <cell r="D3508" t="str">
            <v>un</v>
          </cell>
          <cell r="E3508">
            <v>354.62</v>
          </cell>
          <cell r="F3508">
            <v>46.92</v>
          </cell>
          <cell r="G3508">
            <v>401.54</v>
          </cell>
        </row>
        <row r="3509">
          <cell r="A3509" t="str">
            <v>47.20.320</v>
          </cell>
          <cell r="C3509" t="str">
            <v>Filtro ´Y´ corpo em bronze, pressão de serviço até 20,7 bar (PN 20), DN= 1 1/2´</v>
          </cell>
          <cell r="D3509" t="str">
            <v>un</v>
          </cell>
          <cell r="E3509">
            <v>170.2</v>
          </cell>
          <cell r="F3509">
            <v>49.44</v>
          </cell>
          <cell r="G3509">
            <v>219.64</v>
          </cell>
        </row>
        <row r="3510">
          <cell r="A3510" t="str">
            <v>47.20.330</v>
          </cell>
          <cell r="C3510" t="str">
            <v>Filtro ´Y´ corpo em bronze, pressão de serviço até 20,7 bar (PN 20), DN= 2´</v>
          </cell>
          <cell r="D3510" t="str">
            <v>un</v>
          </cell>
          <cell r="E3510">
            <v>225.96</v>
          </cell>
          <cell r="F3510">
            <v>49.44</v>
          </cell>
          <cell r="G3510">
            <v>275.39999999999998</v>
          </cell>
        </row>
        <row r="3511">
          <cell r="A3511" t="str">
            <v>48</v>
          </cell>
          <cell r="B3511" t="str">
            <v>RESERVATÓRIO E TANQUE PARA LÍQUIDOS E GASES</v>
          </cell>
        </row>
        <row r="3512">
          <cell r="A3512" t="str">
            <v>48.02</v>
          </cell>
          <cell r="B3512" t="str">
            <v>Reservatório em material sintético</v>
          </cell>
        </row>
        <row r="3513">
          <cell r="A3513" t="str">
            <v>48.02.008</v>
          </cell>
          <cell r="C3513" t="str">
            <v>Reservatório de fibra de vidro - capacidade de 15.000 litros</v>
          </cell>
          <cell r="D3513" t="str">
            <v>un</v>
          </cell>
          <cell r="E3513">
            <v>5613.35</v>
          </cell>
          <cell r="F3513">
            <v>87.82</v>
          </cell>
          <cell r="G3513">
            <v>5701.17</v>
          </cell>
        </row>
        <row r="3514">
          <cell r="A3514" t="str">
            <v>48.02.009</v>
          </cell>
          <cell r="C3514" t="str">
            <v>Reservatório de fibra de vidro - capacidade de 20.000 litros</v>
          </cell>
          <cell r="D3514" t="str">
            <v>un</v>
          </cell>
          <cell r="E3514">
            <v>7823.42</v>
          </cell>
          <cell r="F3514">
            <v>120</v>
          </cell>
          <cell r="G3514">
            <v>7943.42</v>
          </cell>
        </row>
        <row r="3515">
          <cell r="A3515" t="str">
            <v>48.02.204</v>
          </cell>
          <cell r="C3515" t="str">
            <v>Reservatório em polietileno com tampa de encaixar - capacidade de 2.000 litros</v>
          </cell>
          <cell r="D3515" t="str">
            <v>un</v>
          </cell>
          <cell r="E3515">
            <v>928.19</v>
          </cell>
          <cell r="F3515">
            <v>47.6</v>
          </cell>
          <cell r="G3515">
            <v>975.79</v>
          </cell>
        </row>
        <row r="3516">
          <cell r="A3516" t="str">
            <v>48.02.205</v>
          </cell>
          <cell r="C3516" t="str">
            <v>Reservatório em polietileno com tampa de encaixar - capacidade de 3.000 litros</v>
          </cell>
          <cell r="D3516" t="str">
            <v>un</v>
          </cell>
          <cell r="E3516">
            <v>1375.4</v>
          </cell>
          <cell r="F3516">
            <v>47.6</v>
          </cell>
          <cell r="G3516">
            <v>1423</v>
          </cell>
        </row>
        <row r="3517">
          <cell r="A3517" t="str">
            <v>48.02.206</v>
          </cell>
          <cell r="C3517" t="str">
            <v>Reservatório em polietileno com tampa de encaixar - capacidade de 5.000 litros</v>
          </cell>
          <cell r="D3517" t="str">
            <v>un</v>
          </cell>
          <cell r="E3517">
            <v>2213.44</v>
          </cell>
          <cell r="F3517">
            <v>55.64</v>
          </cell>
          <cell r="G3517">
            <v>2269.08</v>
          </cell>
        </row>
        <row r="3518">
          <cell r="A3518" t="str">
            <v>48.02.207</v>
          </cell>
          <cell r="C3518" t="str">
            <v>Reservatório em polietileno com tampa de encaixar - capacidade de 10.000 litros</v>
          </cell>
          <cell r="D3518" t="str">
            <v>un</v>
          </cell>
          <cell r="E3518">
            <v>3761.17</v>
          </cell>
          <cell r="F3518">
            <v>71.73</v>
          </cell>
          <cell r="G3518">
            <v>3832.9</v>
          </cell>
        </row>
        <row r="3519">
          <cell r="A3519" t="str">
            <v>48.02.300</v>
          </cell>
          <cell r="C3519" t="str">
            <v>Reservatório em polietileno de alta densidade (cisterna) com antioxidante e proteção contra raios ultravioleta (UV) - capacidade de 5.000 litros</v>
          </cell>
          <cell r="D3519" t="str">
            <v>un</v>
          </cell>
          <cell r="E3519">
            <v>6303.51</v>
          </cell>
          <cell r="F3519">
            <v>63.69</v>
          </cell>
          <cell r="G3519">
            <v>6367.2</v>
          </cell>
        </row>
        <row r="3520">
          <cell r="A3520" t="str">
            <v>48.02.310</v>
          </cell>
          <cell r="C3520" t="str">
            <v>Reservatório em polietileno de alta densidade (cisterna) com antioxidante e proteção contra raios ultravioleta (UV) - capacidade de 10.000 litros</v>
          </cell>
          <cell r="D3520" t="str">
            <v>un</v>
          </cell>
          <cell r="E3520">
            <v>10679.77</v>
          </cell>
          <cell r="F3520">
            <v>87.82</v>
          </cell>
          <cell r="G3520">
            <v>10767.59</v>
          </cell>
        </row>
        <row r="3521">
          <cell r="A3521" t="str">
            <v>48.02.400</v>
          </cell>
          <cell r="C3521" t="str">
            <v>Reservatório em polietileno com tampa de rosca - capacidade de 1.000 litros</v>
          </cell>
          <cell r="D3521" t="str">
            <v>un</v>
          </cell>
          <cell r="E3521">
            <v>755.99</v>
          </cell>
          <cell r="F3521">
            <v>55.64</v>
          </cell>
          <cell r="G3521">
            <v>811.63</v>
          </cell>
        </row>
        <row r="3522">
          <cell r="A3522" t="str">
            <v>48.02.401</v>
          </cell>
          <cell r="C3522" t="str">
            <v>Reservatório em polietileno com tampa de rosca - capacidade de 500 litros</v>
          </cell>
          <cell r="D3522" t="str">
            <v>un</v>
          </cell>
          <cell r="E3522">
            <v>417.25</v>
          </cell>
          <cell r="F3522">
            <v>55.64</v>
          </cell>
          <cell r="G3522">
            <v>472.89</v>
          </cell>
        </row>
        <row r="3523">
          <cell r="A3523" t="str">
            <v>48.03</v>
          </cell>
          <cell r="B3523" t="str">
            <v>Reservatório metálico</v>
          </cell>
        </row>
        <row r="3524">
          <cell r="A3524" t="str">
            <v>48.03.010</v>
          </cell>
          <cell r="C3524" t="str">
            <v>Reservatório metálico cilíndrico horizontal - capacidade de 1.000 litros</v>
          </cell>
          <cell r="D3524" t="str">
            <v>cj</v>
          </cell>
          <cell r="E3524">
            <v>2197.04</v>
          </cell>
          <cell r="F3524">
            <v>55.64</v>
          </cell>
          <cell r="G3524">
            <v>2252.6799999999998</v>
          </cell>
        </row>
        <row r="3525">
          <cell r="A3525" t="str">
            <v>48.03.112</v>
          </cell>
          <cell r="C3525" t="str">
            <v>Reservatório metálico cilíndrico horizontal - capacidade de 3.000 litros</v>
          </cell>
          <cell r="D3525" t="str">
            <v>cj</v>
          </cell>
          <cell r="E3525">
            <v>4140.93</v>
          </cell>
          <cell r="F3525">
            <v>55.64</v>
          </cell>
          <cell r="G3525">
            <v>4196.57</v>
          </cell>
        </row>
        <row r="3526">
          <cell r="A3526" t="str">
            <v>48.03.130</v>
          </cell>
          <cell r="C3526" t="str">
            <v>Reservatório metálico cilíndrico horizontal - capacidade de 5.000 litros</v>
          </cell>
          <cell r="D3526" t="str">
            <v>cj</v>
          </cell>
          <cell r="E3526">
            <v>5919.8</v>
          </cell>
          <cell r="F3526">
            <v>55.64</v>
          </cell>
          <cell r="G3526">
            <v>5975.44</v>
          </cell>
        </row>
        <row r="3527">
          <cell r="A3527" t="str">
            <v>48.03.138</v>
          </cell>
          <cell r="C3527" t="str">
            <v>Reservatório metálico cilíndrico horizontal - capacidade de 10.000 litros</v>
          </cell>
          <cell r="D3527" t="str">
            <v>cj</v>
          </cell>
          <cell r="E3527">
            <v>9955.08</v>
          </cell>
          <cell r="F3527">
            <v>55.64</v>
          </cell>
          <cell r="G3527">
            <v>10010.719999999999</v>
          </cell>
        </row>
        <row r="3528">
          <cell r="A3528" t="str">
            <v>48.04</v>
          </cell>
          <cell r="B3528" t="str">
            <v>Reservatório em concreto</v>
          </cell>
        </row>
        <row r="3529">
          <cell r="A3529" t="str">
            <v>48.04.381</v>
          </cell>
          <cell r="C3529" t="str">
            <v>Reservatório em concreto armado cilíndrico, vertical, bipartido, método construtivo em formas deslizantes, diâmetro interno de 3,50m a 4,00m, altura de 15,00m a 25,00m</v>
          </cell>
          <cell r="D3529" t="str">
            <v>m</v>
          </cell>
          <cell r="E3529">
            <v>20748.009999999998</v>
          </cell>
          <cell r="F3529">
            <v>3080.98</v>
          </cell>
          <cell r="G3529">
            <v>23828.99</v>
          </cell>
        </row>
        <row r="3530">
          <cell r="A3530" t="str">
            <v>48.04.391</v>
          </cell>
          <cell r="C3530" t="str">
            <v>Reservatório em concreto armado cilíndrico, vertical, bipartido, método construtivo em formas deslizantes, diâmetro interno de 5,5m a 6,00m, altura de 25,00m a 30,00m</v>
          </cell>
          <cell r="D3530" t="str">
            <v>m</v>
          </cell>
          <cell r="E3530">
            <v>29339.759999999998</v>
          </cell>
          <cell r="F3530">
            <v>5208.41</v>
          </cell>
          <cell r="G3530">
            <v>34548.17</v>
          </cell>
        </row>
        <row r="3531">
          <cell r="A3531" t="str">
            <v>48.05</v>
          </cell>
          <cell r="B3531" t="str">
            <v>Torneira de boia</v>
          </cell>
        </row>
        <row r="3532">
          <cell r="A3532" t="str">
            <v>48.05.010</v>
          </cell>
          <cell r="C3532" t="str">
            <v>Torneira de boia, DN= 3/4´</v>
          </cell>
          <cell r="D3532" t="str">
            <v>un</v>
          </cell>
          <cell r="E3532">
            <v>59.05</v>
          </cell>
          <cell r="F3532">
            <v>11.86</v>
          </cell>
          <cell r="G3532">
            <v>70.91</v>
          </cell>
        </row>
        <row r="3533">
          <cell r="A3533" t="str">
            <v>48.05.020</v>
          </cell>
          <cell r="C3533" t="str">
            <v>Torneira de boia, DN= 1´</v>
          </cell>
          <cell r="D3533" t="str">
            <v>un</v>
          </cell>
          <cell r="E3533">
            <v>75.62</v>
          </cell>
          <cell r="F3533">
            <v>15.82</v>
          </cell>
          <cell r="G3533">
            <v>91.44</v>
          </cell>
        </row>
        <row r="3534">
          <cell r="A3534" t="str">
            <v>48.05.030</v>
          </cell>
          <cell r="C3534" t="str">
            <v>Torneira de boia, DN= 1 1/4´</v>
          </cell>
          <cell r="D3534" t="str">
            <v>un</v>
          </cell>
          <cell r="E3534">
            <v>138.31</v>
          </cell>
          <cell r="F3534">
            <v>17.8</v>
          </cell>
          <cell r="G3534">
            <v>156.11000000000001</v>
          </cell>
        </row>
        <row r="3535">
          <cell r="A3535" t="str">
            <v>48.05.040</v>
          </cell>
          <cell r="C3535" t="str">
            <v>Torneira de boia, DN= 1 1/2´</v>
          </cell>
          <cell r="D3535" t="str">
            <v>un</v>
          </cell>
          <cell r="E3535">
            <v>145.83000000000001</v>
          </cell>
          <cell r="F3535">
            <v>17.8</v>
          </cell>
          <cell r="G3535">
            <v>163.63</v>
          </cell>
        </row>
        <row r="3536">
          <cell r="A3536" t="str">
            <v>48.05.050</v>
          </cell>
          <cell r="C3536" t="str">
            <v>Torneira de boia, DN= 2´</v>
          </cell>
          <cell r="D3536" t="str">
            <v>un</v>
          </cell>
          <cell r="E3536">
            <v>182.04</v>
          </cell>
          <cell r="F3536">
            <v>23.73</v>
          </cell>
          <cell r="G3536">
            <v>205.77</v>
          </cell>
        </row>
        <row r="3537">
          <cell r="A3537" t="str">
            <v>48.05.052</v>
          </cell>
          <cell r="C3537" t="str">
            <v>Torneira de boia, DN= 2 1/2´</v>
          </cell>
          <cell r="D3537" t="str">
            <v>un</v>
          </cell>
          <cell r="E3537">
            <v>754.8</v>
          </cell>
          <cell r="F3537">
            <v>17.8</v>
          </cell>
          <cell r="G3537">
            <v>772.6</v>
          </cell>
        </row>
        <row r="3538">
          <cell r="A3538" t="str">
            <v>48.05.070</v>
          </cell>
          <cell r="C3538" t="str">
            <v>Torneira de boia, tipo registro automático de entrada, DN= 3´</v>
          </cell>
          <cell r="D3538" t="str">
            <v>un</v>
          </cell>
          <cell r="E3538">
            <v>1380.66</v>
          </cell>
          <cell r="F3538">
            <v>79.099999999999994</v>
          </cell>
          <cell r="G3538">
            <v>1459.76</v>
          </cell>
        </row>
        <row r="3539">
          <cell r="A3539" t="str">
            <v>48.20</v>
          </cell>
          <cell r="B3539" t="str">
            <v>Reparos, conservações e complementos - GRUPO 48</v>
          </cell>
        </row>
        <row r="3540">
          <cell r="A3540" t="str">
            <v>48.20.020</v>
          </cell>
          <cell r="C3540" t="str">
            <v>Limpeza de caixa d´água até 1.000 litros</v>
          </cell>
          <cell r="D3540" t="str">
            <v>un</v>
          </cell>
          <cell r="E3540">
            <v>0</v>
          </cell>
          <cell r="F3540">
            <v>48.27</v>
          </cell>
          <cell r="G3540">
            <v>48.27</v>
          </cell>
        </row>
        <row r="3541">
          <cell r="A3541" t="str">
            <v>48.20.040</v>
          </cell>
          <cell r="C3541" t="str">
            <v>Limpeza de caixa d´água de 1.001 até 10.000 litros</v>
          </cell>
          <cell r="D3541" t="str">
            <v>un</v>
          </cell>
          <cell r="E3541">
            <v>0</v>
          </cell>
          <cell r="F3541">
            <v>128.72</v>
          </cell>
          <cell r="G3541">
            <v>128.72</v>
          </cell>
        </row>
        <row r="3542">
          <cell r="A3542" t="str">
            <v>48.20.060</v>
          </cell>
          <cell r="C3542" t="str">
            <v>Limpeza de caixa d´água acima de 10.000 litros</v>
          </cell>
          <cell r="D3542" t="str">
            <v>un</v>
          </cell>
          <cell r="E3542">
            <v>0</v>
          </cell>
          <cell r="F3542">
            <v>289.62</v>
          </cell>
          <cell r="G3542">
            <v>289.62</v>
          </cell>
        </row>
        <row r="3543">
          <cell r="A3543" t="str">
            <v>49</v>
          </cell>
          <cell r="B3543" t="str">
            <v>CAIXA, RALO, GRELHA E ACESSÓRIO HIDRÁULICO</v>
          </cell>
        </row>
        <row r="3544">
          <cell r="A3544" t="str">
            <v>49.01</v>
          </cell>
          <cell r="B3544" t="str">
            <v>Caixas sifonadas de PVC rígido</v>
          </cell>
        </row>
        <row r="3545">
          <cell r="A3545" t="str">
            <v>49.01.016</v>
          </cell>
          <cell r="C3545" t="str">
            <v>Caixa sifonada de PVC rígido de 100 x 100 x 50 mm, com grelha</v>
          </cell>
          <cell r="D3545" t="str">
            <v>un</v>
          </cell>
          <cell r="E3545">
            <v>22.78</v>
          </cell>
          <cell r="F3545">
            <v>39.549999999999997</v>
          </cell>
          <cell r="G3545">
            <v>62.33</v>
          </cell>
        </row>
        <row r="3546">
          <cell r="A3546" t="str">
            <v>49.01.020</v>
          </cell>
          <cell r="C3546" t="str">
            <v>Caixa sifonada de PVC rígido de 100 x 150 x 50 mm, com grelha</v>
          </cell>
          <cell r="D3546" t="str">
            <v>un</v>
          </cell>
          <cell r="E3546">
            <v>31.09</v>
          </cell>
          <cell r="F3546">
            <v>39.549999999999997</v>
          </cell>
          <cell r="G3546">
            <v>70.64</v>
          </cell>
        </row>
        <row r="3547">
          <cell r="A3547" t="str">
            <v>49.01.030</v>
          </cell>
          <cell r="C3547" t="str">
            <v>Caixa sifonada de PVC rígido de 150 x 150 x 50 mm, com grelha</v>
          </cell>
          <cell r="D3547" t="str">
            <v>un</v>
          </cell>
          <cell r="E3547">
            <v>39.369999999999997</v>
          </cell>
          <cell r="F3547">
            <v>39.549999999999997</v>
          </cell>
          <cell r="G3547">
            <v>78.92</v>
          </cell>
        </row>
        <row r="3548">
          <cell r="A3548" t="str">
            <v>49.01.040</v>
          </cell>
          <cell r="C3548" t="str">
            <v>Caixa sifonada de PVC rígido de 150 x 185 x 75 mm, com grelha</v>
          </cell>
          <cell r="D3548" t="str">
            <v>un</v>
          </cell>
          <cell r="E3548">
            <v>44.55</v>
          </cell>
          <cell r="F3548">
            <v>39.549999999999997</v>
          </cell>
          <cell r="G3548">
            <v>84.1</v>
          </cell>
        </row>
        <row r="3549">
          <cell r="A3549" t="str">
            <v>49.01.050</v>
          </cell>
          <cell r="C3549" t="str">
            <v>Caixa sifonada de PVC rígido de 250 x 172 x 50 mm, com tampa cega</v>
          </cell>
          <cell r="D3549" t="str">
            <v>un</v>
          </cell>
          <cell r="E3549">
            <v>53.11</v>
          </cell>
          <cell r="F3549">
            <v>39.549999999999997</v>
          </cell>
          <cell r="G3549">
            <v>92.66</v>
          </cell>
        </row>
        <row r="3550">
          <cell r="A3550" t="str">
            <v>49.01.070</v>
          </cell>
          <cell r="C3550" t="str">
            <v>Caixa sifonada de PVC rígido de 250 x 230 x 75 mm, com tampa cega</v>
          </cell>
          <cell r="D3550" t="str">
            <v>un</v>
          </cell>
          <cell r="E3550">
            <v>69.489999999999995</v>
          </cell>
          <cell r="F3550">
            <v>39.549999999999997</v>
          </cell>
          <cell r="G3550">
            <v>109.04</v>
          </cell>
        </row>
        <row r="3551">
          <cell r="A3551" t="str">
            <v>49.03</v>
          </cell>
          <cell r="B3551" t="str">
            <v>Caixa de gordura</v>
          </cell>
        </row>
        <row r="3552">
          <cell r="A3552" t="str">
            <v>49.03.020</v>
          </cell>
          <cell r="C3552" t="str">
            <v>Caixa de gordura em alvenaria, 600 x 600 x 600 mm</v>
          </cell>
          <cell r="D3552" t="str">
            <v>un</v>
          </cell>
          <cell r="E3552">
            <v>71.790000000000006</v>
          </cell>
          <cell r="F3552">
            <v>178.92</v>
          </cell>
          <cell r="G3552">
            <v>250.71</v>
          </cell>
        </row>
        <row r="3553">
          <cell r="A3553" t="str">
            <v>49.03.036</v>
          </cell>
          <cell r="C3553" t="str">
            <v>Caixa de gordura em PVC com tampa reforçada - capacidade 19 litros</v>
          </cell>
          <cell r="D3553" t="str">
            <v>un</v>
          </cell>
          <cell r="E3553">
            <v>368.67</v>
          </cell>
          <cell r="F3553">
            <v>39.549999999999997</v>
          </cell>
          <cell r="G3553">
            <v>408.22</v>
          </cell>
        </row>
        <row r="3554">
          <cell r="A3554" t="str">
            <v>49.04</v>
          </cell>
          <cell r="B3554" t="str">
            <v>Ralo em PVC rígido</v>
          </cell>
        </row>
        <row r="3555">
          <cell r="A3555" t="str">
            <v>49.04.010</v>
          </cell>
          <cell r="C3555" t="str">
            <v>Ralo seco em PVC rígido de 100 x 40 mm, com grelha</v>
          </cell>
          <cell r="D3555" t="str">
            <v>un</v>
          </cell>
          <cell r="E3555">
            <v>20.309999999999999</v>
          </cell>
          <cell r="F3555">
            <v>39.549999999999997</v>
          </cell>
          <cell r="G3555">
            <v>59.86</v>
          </cell>
        </row>
        <row r="3556">
          <cell r="A3556" t="str">
            <v>49.05</v>
          </cell>
          <cell r="B3556" t="str">
            <v>Ralo em ferro fundido</v>
          </cell>
        </row>
        <row r="3557">
          <cell r="A3557" t="str">
            <v>49.05.020</v>
          </cell>
          <cell r="C3557" t="str">
            <v>Ralo seco em ferro fundido, 100 x 165 x 50 mm, com grelha metálica saída vertical</v>
          </cell>
          <cell r="D3557" t="str">
            <v>un</v>
          </cell>
          <cell r="E3557">
            <v>79.349999999999994</v>
          </cell>
          <cell r="F3557">
            <v>47.47</v>
          </cell>
          <cell r="G3557">
            <v>126.82</v>
          </cell>
        </row>
        <row r="3558">
          <cell r="A3558" t="str">
            <v>49.05.040</v>
          </cell>
          <cell r="C3558" t="str">
            <v>Ralo sifonado em ferro fundido de 150 x 240 x 75 mm, com grelha</v>
          </cell>
          <cell r="D3558" t="str">
            <v>un</v>
          </cell>
          <cell r="E3558">
            <v>266.02</v>
          </cell>
          <cell r="F3558">
            <v>59.33</v>
          </cell>
          <cell r="G3558">
            <v>325.35000000000002</v>
          </cell>
        </row>
        <row r="3559">
          <cell r="A3559" t="str">
            <v>49.06</v>
          </cell>
          <cell r="B3559" t="str">
            <v>Grelhas e tampas</v>
          </cell>
        </row>
        <row r="3560">
          <cell r="A3560" t="str">
            <v>49.06.010</v>
          </cell>
          <cell r="C3560" t="str">
            <v>Grelha hemisférica em ferro fundido de 4"</v>
          </cell>
          <cell r="D3560" t="str">
            <v>un</v>
          </cell>
          <cell r="E3560">
            <v>7.92</v>
          </cell>
          <cell r="F3560">
            <v>2.37</v>
          </cell>
          <cell r="G3560">
            <v>10.29</v>
          </cell>
        </row>
        <row r="3561">
          <cell r="A3561" t="str">
            <v>49.06.020</v>
          </cell>
          <cell r="C3561" t="str">
            <v>Grelha em ferro fundido para caixas e canaletas</v>
          </cell>
          <cell r="D3561" t="str">
            <v>m²</v>
          </cell>
          <cell r="E3561">
            <v>822.32</v>
          </cell>
          <cell r="F3561">
            <v>25.88</v>
          </cell>
          <cell r="G3561">
            <v>848.2</v>
          </cell>
        </row>
        <row r="3562">
          <cell r="A3562" t="str">
            <v>49.06.030</v>
          </cell>
          <cell r="C3562" t="str">
            <v>Grelha hemisférica em ferro fundido de 3"</v>
          </cell>
          <cell r="D3562" t="str">
            <v>un</v>
          </cell>
          <cell r="E3562">
            <v>5.24</v>
          </cell>
          <cell r="F3562">
            <v>2.37</v>
          </cell>
          <cell r="G3562">
            <v>7.61</v>
          </cell>
        </row>
        <row r="3563">
          <cell r="A3563" t="str">
            <v>49.06.072</v>
          </cell>
          <cell r="C3563" t="str">
            <v>Grelha articulada em ferro fundido tipo boca de leão</v>
          </cell>
          <cell r="D3563" t="str">
            <v>un</v>
          </cell>
          <cell r="E3563">
            <v>310.29000000000002</v>
          </cell>
          <cell r="F3563">
            <v>20.7</v>
          </cell>
          <cell r="G3563">
            <v>330.99</v>
          </cell>
        </row>
        <row r="3564">
          <cell r="A3564" t="str">
            <v>49.06.080</v>
          </cell>
          <cell r="C3564" t="str">
            <v>Grelha hemisférica em ferro fundido de 6"</v>
          </cell>
          <cell r="D3564" t="str">
            <v>un</v>
          </cell>
          <cell r="E3564">
            <v>18.82</v>
          </cell>
          <cell r="F3564">
            <v>2.37</v>
          </cell>
          <cell r="G3564">
            <v>21.19</v>
          </cell>
        </row>
        <row r="3565">
          <cell r="A3565" t="str">
            <v>49.06.110</v>
          </cell>
          <cell r="C3565" t="str">
            <v>Grelha hemisférica em ferro fundido de 2"</v>
          </cell>
          <cell r="D3565" t="str">
            <v>un</v>
          </cell>
          <cell r="E3565">
            <v>4.4800000000000004</v>
          </cell>
          <cell r="F3565">
            <v>2.37</v>
          </cell>
          <cell r="G3565">
            <v>6.85</v>
          </cell>
        </row>
        <row r="3566">
          <cell r="A3566" t="str">
            <v>49.06.160</v>
          </cell>
          <cell r="C3566" t="str">
            <v>Grelha quadriculada em ferro fundido para caixas e canaletas</v>
          </cell>
          <cell r="D3566" t="str">
            <v>m²</v>
          </cell>
          <cell r="E3566">
            <v>820.99</v>
          </cell>
          <cell r="F3566">
            <v>25.88</v>
          </cell>
          <cell r="G3566">
            <v>846.87</v>
          </cell>
        </row>
        <row r="3567">
          <cell r="A3567" t="str">
            <v>49.06.170</v>
          </cell>
          <cell r="C3567" t="str">
            <v>Grelha em alumínio fundido para caixas e canaletas - linha comercial</v>
          </cell>
          <cell r="D3567" t="str">
            <v>m²</v>
          </cell>
          <cell r="E3567">
            <v>840.16</v>
          </cell>
          <cell r="F3567">
            <v>25.88</v>
          </cell>
          <cell r="G3567">
            <v>866.04</v>
          </cell>
        </row>
        <row r="3568">
          <cell r="A3568" t="str">
            <v>49.06.190</v>
          </cell>
          <cell r="C3568" t="str">
            <v>Grelha pré-moldada em concreto, com furos redondos, 79,5 x 24,5 x 8 cm</v>
          </cell>
          <cell r="D3568" t="str">
            <v>un</v>
          </cell>
          <cell r="E3568">
            <v>54.96</v>
          </cell>
          <cell r="F3568">
            <v>12.95</v>
          </cell>
          <cell r="G3568">
            <v>67.91</v>
          </cell>
        </row>
        <row r="3569">
          <cell r="A3569" t="str">
            <v>49.06.200</v>
          </cell>
          <cell r="C3569" t="str">
            <v>Captador pluvial em aço inoxidável e grelha em alumínio, com mecanismo anti-vórtice, DN= 50 mm</v>
          </cell>
          <cell r="D3569" t="str">
            <v>un</v>
          </cell>
          <cell r="E3569">
            <v>3043.15</v>
          </cell>
          <cell r="F3569">
            <v>47.47</v>
          </cell>
          <cell r="G3569">
            <v>3090.62</v>
          </cell>
        </row>
        <row r="3570">
          <cell r="A3570" t="str">
            <v>49.06.210</v>
          </cell>
          <cell r="C3570" t="str">
            <v>Captador pluvial em aço inoxidável e grelha em alumínio, com mecanismo anti-vórtice, DN= 75 mm</v>
          </cell>
          <cell r="D3570" t="str">
            <v>un</v>
          </cell>
          <cell r="E3570">
            <v>3919.51</v>
          </cell>
          <cell r="F3570">
            <v>47.47</v>
          </cell>
          <cell r="G3570">
            <v>3966.98</v>
          </cell>
        </row>
        <row r="3571">
          <cell r="A3571" t="str">
            <v>49.06.400</v>
          </cell>
          <cell r="C3571" t="str">
            <v>Tampão em ferro fundido, diâmetro de 600 mm, classe B 125 (ruptura &gt; 125 kN)</v>
          </cell>
          <cell r="D3571" t="str">
            <v>un</v>
          </cell>
          <cell r="E3571">
            <v>260.54000000000002</v>
          </cell>
          <cell r="F3571">
            <v>53.51</v>
          </cell>
          <cell r="G3571">
            <v>314.05</v>
          </cell>
        </row>
        <row r="3572">
          <cell r="A3572" t="str">
            <v>49.06.410</v>
          </cell>
          <cell r="C3572" t="str">
            <v>Tampão em ferro fundido, diâmetro de 600 mm, classe C 250 (ruptura &gt; 250 kN)</v>
          </cell>
          <cell r="D3572" t="str">
            <v>un</v>
          </cell>
          <cell r="E3572">
            <v>271.5</v>
          </cell>
          <cell r="F3572">
            <v>53.51</v>
          </cell>
          <cell r="G3572">
            <v>325.01</v>
          </cell>
        </row>
        <row r="3573">
          <cell r="A3573" t="str">
            <v>49.06.420</v>
          </cell>
          <cell r="C3573" t="str">
            <v>Tampão em ferro fundido, diâmetro de 600 mm, classe D 400 (ruptura&gt; 400 kN)</v>
          </cell>
          <cell r="D3573" t="str">
            <v>un</v>
          </cell>
          <cell r="E3573">
            <v>320.08999999999997</v>
          </cell>
          <cell r="F3573">
            <v>53.51</v>
          </cell>
          <cell r="G3573">
            <v>373.6</v>
          </cell>
        </row>
        <row r="3574">
          <cell r="A3574" t="str">
            <v>49.06.430</v>
          </cell>
          <cell r="C3574" t="str">
            <v>Tampão em ferro fundido de 300 x 300 mm, classe B 125 (ruptura &gt; 125 kN)</v>
          </cell>
          <cell r="D3574" t="str">
            <v>un</v>
          </cell>
          <cell r="E3574">
            <v>104.47</v>
          </cell>
          <cell r="F3574">
            <v>53.51</v>
          </cell>
          <cell r="G3574">
            <v>157.97999999999999</v>
          </cell>
        </row>
        <row r="3575">
          <cell r="A3575" t="str">
            <v>49.06.440</v>
          </cell>
          <cell r="C3575" t="str">
            <v>Tampão em ferro fundido de 400 x 400 mm, classe B 125 (ruptura &gt; 125 kN)</v>
          </cell>
          <cell r="D3575" t="str">
            <v>un</v>
          </cell>
          <cell r="E3575">
            <v>140.37</v>
          </cell>
          <cell r="F3575">
            <v>53.51</v>
          </cell>
          <cell r="G3575">
            <v>193.88</v>
          </cell>
        </row>
        <row r="3576">
          <cell r="A3576" t="str">
            <v>49.06.450</v>
          </cell>
          <cell r="C3576" t="str">
            <v>Tampão em ferro fundido de 500 x 500 mm, classe B 125 (ruptura &gt; 125 kN)</v>
          </cell>
          <cell r="D3576" t="str">
            <v>un</v>
          </cell>
          <cell r="E3576">
            <v>202.06</v>
          </cell>
          <cell r="F3576">
            <v>53.51</v>
          </cell>
          <cell r="G3576">
            <v>255.57</v>
          </cell>
        </row>
        <row r="3577">
          <cell r="A3577" t="str">
            <v>49.06.460</v>
          </cell>
          <cell r="C3577" t="str">
            <v>Tampão em ferro fundido de 600 x 600 mm, classe B 125 (ruptura &gt; 125 kN)</v>
          </cell>
          <cell r="D3577" t="str">
            <v>un</v>
          </cell>
          <cell r="E3577">
            <v>263.82</v>
          </cell>
          <cell r="F3577">
            <v>53.51</v>
          </cell>
          <cell r="G3577">
            <v>317.33</v>
          </cell>
        </row>
        <row r="3578">
          <cell r="A3578" t="str">
            <v>49.06.480</v>
          </cell>
          <cell r="C3578" t="str">
            <v>Tampão em ferro fundido com tampa articulada, de 400 x 600 mm, classe 15 (ruptura &gt; 1500 kg)</v>
          </cell>
          <cell r="D3578" t="str">
            <v>un</v>
          </cell>
          <cell r="E3578">
            <v>192.77</v>
          </cell>
          <cell r="F3578">
            <v>53.51</v>
          </cell>
          <cell r="G3578">
            <v>246.28</v>
          </cell>
        </row>
        <row r="3579">
          <cell r="A3579" t="str">
            <v>49.06.550</v>
          </cell>
          <cell r="C3579" t="str">
            <v>Grelha com calha e cesto coletor para piso em aço inoxidável, largura de 15 cm</v>
          </cell>
          <cell r="D3579" t="str">
            <v>m</v>
          </cell>
          <cell r="E3579">
            <v>734.7</v>
          </cell>
          <cell r="F3579">
            <v>16.760000000000002</v>
          </cell>
          <cell r="G3579">
            <v>751.46</v>
          </cell>
        </row>
        <row r="3580">
          <cell r="A3580" t="str">
            <v>49.06.560</v>
          </cell>
          <cell r="C3580" t="str">
            <v>Grelha com calha e cesto coletor para piso em aço inoxidável, largura de 20 cm</v>
          </cell>
          <cell r="D3580" t="str">
            <v>m</v>
          </cell>
          <cell r="E3580">
            <v>920.55</v>
          </cell>
          <cell r="F3580">
            <v>22.11</v>
          </cell>
          <cell r="G3580">
            <v>942.66</v>
          </cell>
        </row>
        <row r="3581">
          <cell r="A3581" t="str">
            <v>49.08</v>
          </cell>
          <cell r="B3581" t="str">
            <v>Caixa de passagem e inspeção</v>
          </cell>
        </row>
        <row r="3582">
          <cell r="A3582" t="str">
            <v>49.08.250</v>
          </cell>
          <cell r="C3582" t="str">
            <v>Caixa de areia em PVC, diâmetro nominal de 100 mm</v>
          </cell>
          <cell r="D3582" t="str">
            <v>un</v>
          </cell>
          <cell r="E3582">
            <v>295.60000000000002</v>
          </cell>
          <cell r="F3582">
            <v>39.549999999999997</v>
          </cell>
          <cell r="G3582">
            <v>335.15</v>
          </cell>
        </row>
        <row r="3583">
          <cell r="A3583" t="str">
            <v>49.11</v>
          </cell>
          <cell r="B3583" t="str">
            <v>Canaletas e afins</v>
          </cell>
        </row>
        <row r="3584">
          <cell r="A3584" t="str">
            <v>49.11.130</v>
          </cell>
          <cell r="C3584" t="str">
            <v>Canaleta com grelha em alumínio, largura de 80 mm</v>
          </cell>
          <cell r="D3584" t="str">
            <v>m</v>
          </cell>
          <cell r="E3584">
            <v>273.2</v>
          </cell>
          <cell r="F3584">
            <v>8.92</v>
          </cell>
          <cell r="G3584">
            <v>282.12</v>
          </cell>
        </row>
        <row r="3585">
          <cell r="A3585" t="str">
            <v>49.11.140</v>
          </cell>
          <cell r="C3585" t="str">
            <v>Canaleta com grelha em alumínio, saída central / vertical, largura de 46 mm</v>
          </cell>
          <cell r="D3585" t="str">
            <v>m</v>
          </cell>
          <cell r="E3585">
            <v>192.26</v>
          </cell>
          <cell r="F3585">
            <v>8.92</v>
          </cell>
          <cell r="G3585">
            <v>201.18</v>
          </cell>
        </row>
        <row r="3586">
          <cell r="A3586" t="str">
            <v>49.11.141</v>
          </cell>
          <cell r="C3586" t="str">
            <v>Canaleta com grelha abre-fecha, em alumínio, saída central ou vertical, largura 46mm</v>
          </cell>
          <cell r="D3586" t="str">
            <v>m</v>
          </cell>
          <cell r="E3586">
            <v>209.43</v>
          </cell>
          <cell r="F3586">
            <v>8.92</v>
          </cell>
          <cell r="G3586">
            <v>218.35</v>
          </cell>
        </row>
        <row r="3587">
          <cell r="A3587" t="str">
            <v>49.12</v>
          </cell>
          <cell r="B3587" t="str">
            <v>Poço de visita, boca de lobo, caixa de passagem e afins</v>
          </cell>
        </row>
        <row r="3588">
          <cell r="A3588" t="str">
            <v>49.12.010</v>
          </cell>
          <cell r="C3588" t="str">
            <v>Boca de lobo simples tipo PMSP com tampa de concreto</v>
          </cell>
          <cell r="D3588" t="str">
            <v>un</v>
          </cell>
          <cell r="E3588">
            <v>1202.1099999999999</v>
          </cell>
          <cell r="F3588">
            <v>1277.3699999999999</v>
          </cell>
          <cell r="G3588">
            <v>2479.48</v>
          </cell>
        </row>
        <row r="3589">
          <cell r="A3589" t="str">
            <v>49.12.030</v>
          </cell>
          <cell r="C3589" t="str">
            <v>Boca de lobo dupla tipo PMSP com tampa de concreto</v>
          </cell>
          <cell r="D3589" t="str">
            <v>un</v>
          </cell>
          <cell r="E3589">
            <v>2036.69</v>
          </cell>
          <cell r="F3589">
            <v>1985.3</v>
          </cell>
          <cell r="G3589">
            <v>4021.99</v>
          </cell>
        </row>
        <row r="3590">
          <cell r="A3590" t="str">
            <v>49.12.050</v>
          </cell>
          <cell r="C3590" t="str">
            <v>Boca de lobo tripla tipo PMSP com tampa de concreto</v>
          </cell>
          <cell r="D3590" t="str">
            <v>un</v>
          </cell>
          <cell r="E3590">
            <v>2835.22</v>
          </cell>
          <cell r="F3590">
            <v>2688.12</v>
          </cell>
          <cell r="G3590">
            <v>5523.34</v>
          </cell>
        </row>
        <row r="3591">
          <cell r="A3591" t="str">
            <v>49.12.058</v>
          </cell>
          <cell r="C3591" t="str">
            <v>Boca de leão simples tipo PMSP com grelha</v>
          </cell>
          <cell r="D3591" t="str">
            <v>un</v>
          </cell>
          <cell r="E3591">
            <v>899.21</v>
          </cell>
          <cell r="F3591">
            <v>1260.5</v>
          </cell>
          <cell r="G3591">
            <v>2159.71</v>
          </cell>
        </row>
        <row r="3592">
          <cell r="A3592" t="str">
            <v>49.12.110</v>
          </cell>
          <cell r="C3592" t="str">
            <v>Poço de visita de 1,60 x 1,60 x 1,60 m - tipo PMSP</v>
          </cell>
          <cell r="D3592" t="str">
            <v>un</v>
          </cell>
          <cell r="E3592">
            <v>2341.9899999999998</v>
          </cell>
          <cell r="F3592">
            <v>2161.35</v>
          </cell>
          <cell r="G3592">
            <v>4503.34</v>
          </cell>
        </row>
        <row r="3593">
          <cell r="A3593" t="str">
            <v>49.12.120</v>
          </cell>
          <cell r="C3593" t="str">
            <v>Chaminé para poço de visita tipo PMSP em alvenaria, diâmetro interno 70 cm - pescoço</v>
          </cell>
          <cell r="D3593" t="str">
            <v>m</v>
          </cell>
          <cell r="E3593">
            <v>191.06</v>
          </cell>
          <cell r="F3593">
            <v>313.99</v>
          </cell>
          <cell r="G3593">
            <v>505.05</v>
          </cell>
        </row>
        <row r="3594">
          <cell r="A3594" t="str">
            <v>49.12.140</v>
          </cell>
          <cell r="C3594" t="str">
            <v>Poço de visita em alvenaria tipo PMSP - balão</v>
          </cell>
          <cell r="D3594" t="str">
            <v>un</v>
          </cell>
          <cell r="E3594">
            <v>1351.7</v>
          </cell>
          <cell r="F3594">
            <v>2001.72</v>
          </cell>
          <cell r="G3594">
            <v>3353.42</v>
          </cell>
        </row>
        <row r="3595">
          <cell r="A3595" t="str">
            <v>49.13</v>
          </cell>
          <cell r="B3595" t="str">
            <v>Filtro anaeróbio</v>
          </cell>
        </row>
        <row r="3596">
          <cell r="A3596" t="str">
            <v>49.13.010</v>
          </cell>
          <cell r="C3596" t="str">
            <v>Filtro biológico anaeróbio com anéis pré-moldados de concreto diâmetro de 1,40 m - h= 2,00 m</v>
          </cell>
          <cell r="D3596" t="str">
            <v>un</v>
          </cell>
          <cell r="E3596">
            <v>2368.5500000000002</v>
          </cell>
          <cell r="F3596">
            <v>2512.7600000000002</v>
          </cell>
          <cell r="G3596">
            <v>4881.3100000000004</v>
          </cell>
        </row>
        <row r="3597">
          <cell r="A3597" t="str">
            <v>49.13.020</v>
          </cell>
          <cell r="C3597" t="str">
            <v>Filtro biológico anaeróbio com anéis pré-moldados de concreto diâmetro de 2,00 m - h= 2,00 m</v>
          </cell>
          <cell r="D3597" t="str">
            <v>un</v>
          </cell>
          <cell r="E3597">
            <v>3916.15</v>
          </cell>
          <cell r="F3597">
            <v>4084.19</v>
          </cell>
          <cell r="G3597">
            <v>8000.34</v>
          </cell>
        </row>
        <row r="3598">
          <cell r="A3598" t="str">
            <v>49.13.030</v>
          </cell>
          <cell r="C3598" t="str">
            <v>Filtro biológico anaeróbio com anéis pré-moldados de concreto diâmetro de 2,40 m - h= 2,00 m</v>
          </cell>
          <cell r="D3598" t="str">
            <v>un</v>
          </cell>
          <cell r="E3598">
            <v>5602.87</v>
          </cell>
          <cell r="F3598">
            <v>5393.58</v>
          </cell>
          <cell r="G3598">
            <v>10996.45</v>
          </cell>
        </row>
        <row r="3599">
          <cell r="A3599" t="str">
            <v>49.13.040</v>
          </cell>
          <cell r="C3599" t="str">
            <v>Filtro biológico anaeróbio com anéis pré-moldados de concreto diâmetro de 2,84 m - h= 2,50 m</v>
          </cell>
          <cell r="D3599" t="str">
            <v>un</v>
          </cell>
          <cell r="E3599">
            <v>8307.0499999999993</v>
          </cell>
          <cell r="F3599">
            <v>6722.95</v>
          </cell>
          <cell r="G3599">
            <v>15030</v>
          </cell>
        </row>
        <row r="3600">
          <cell r="A3600" t="str">
            <v>49.14</v>
          </cell>
          <cell r="B3600" t="str">
            <v>Fossa séptica</v>
          </cell>
        </row>
        <row r="3601">
          <cell r="A3601" t="str">
            <v>49.14.010</v>
          </cell>
          <cell r="C3601" t="str">
            <v>Fossa séptica câmara única com anéis pré-moldados em concreto, diâmetro externo de 1,50 m, altura útil de 1,50 m</v>
          </cell>
          <cell r="D3601" t="str">
            <v>un</v>
          </cell>
          <cell r="E3601">
            <v>1632.15</v>
          </cell>
          <cell r="F3601">
            <v>1257.32</v>
          </cell>
          <cell r="G3601">
            <v>2889.47</v>
          </cell>
        </row>
        <row r="3602">
          <cell r="A3602" t="str">
            <v>49.14.020</v>
          </cell>
          <cell r="C3602" t="str">
            <v>Fossa séptica câmara única com anéis pré-moldados em concreto, diâmetro externo de 2,50 m, altura útil de 2,50 m</v>
          </cell>
          <cell r="D3602" t="str">
            <v>un</v>
          </cell>
          <cell r="E3602">
            <v>4538.13</v>
          </cell>
          <cell r="F3602">
            <v>1877.91</v>
          </cell>
          <cell r="G3602">
            <v>6416.04</v>
          </cell>
        </row>
        <row r="3603">
          <cell r="A3603" t="str">
            <v>49.14.030</v>
          </cell>
          <cell r="C3603" t="str">
            <v>Fossa séptica câmara única com anéis pré-moldados em concreto, diâmetro externo de 2,50 m, altura útil de 4,00 m</v>
          </cell>
          <cell r="D3603" t="str">
            <v>un</v>
          </cell>
          <cell r="E3603">
            <v>6749.89</v>
          </cell>
          <cell r="F3603">
            <v>3755.8</v>
          </cell>
          <cell r="G3603">
            <v>10505.69</v>
          </cell>
        </row>
        <row r="3604">
          <cell r="A3604" t="str">
            <v>49.14.061</v>
          </cell>
          <cell r="C3604" t="str">
            <v>SM01 Sumidouro - poço absorvente</v>
          </cell>
          <cell r="D3604" t="str">
            <v>m</v>
          </cell>
          <cell r="E3604">
            <v>842.94</v>
          </cell>
          <cell r="F3604">
            <v>625.04</v>
          </cell>
          <cell r="G3604">
            <v>1467.98</v>
          </cell>
        </row>
        <row r="3605">
          <cell r="A3605" t="str">
            <v>49.14.071</v>
          </cell>
          <cell r="C3605" t="str">
            <v>Tampão pré-moldado de concreto armado para sumidouro com diâmetro externo de 2,00 m</v>
          </cell>
          <cell r="D3605" t="str">
            <v>un</v>
          </cell>
          <cell r="E3605">
            <v>433.7</v>
          </cell>
          <cell r="F3605">
            <v>35.67</v>
          </cell>
          <cell r="G3605">
            <v>469.37</v>
          </cell>
        </row>
        <row r="3606">
          <cell r="A3606" t="str">
            <v>49.15</v>
          </cell>
          <cell r="B3606" t="str">
            <v>Anel e aduela pré-moldados</v>
          </cell>
        </row>
        <row r="3607">
          <cell r="A3607" t="str">
            <v>49.15.010</v>
          </cell>
          <cell r="C3607" t="str">
            <v>Anel pré-moldado de concreto com diâmetro de 0,60 m</v>
          </cell>
          <cell r="D3607" t="str">
            <v>m</v>
          </cell>
          <cell r="E3607">
            <v>219.99</v>
          </cell>
          <cell r="F3607">
            <v>25.88</v>
          </cell>
          <cell r="G3607">
            <v>245.87</v>
          </cell>
        </row>
        <row r="3608">
          <cell r="A3608" t="str">
            <v>49.15.030</v>
          </cell>
          <cell r="C3608" t="str">
            <v>Anel pré-moldado de concreto com diâmetro de 0,80 m</v>
          </cell>
          <cell r="D3608" t="str">
            <v>m</v>
          </cell>
          <cell r="E3608">
            <v>256.75</v>
          </cell>
          <cell r="F3608">
            <v>38.83</v>
          </cell>
          <cell r="G3608">
            <v>295.58</v>
          </cell>
        </row>
        <row r="3609">
          <cell r="A3609" t="str">
            <v>49.15.040</v>
          </cell>
          <cell r="C3609" t="str">
            <v>Anel pré-moldado de concreto com diâmetro de 1,20 m</v>
          </cell>
          <cell r="D3609" t="str">
            <v>m</v>
          </cell>
          <cell r="E3609">
            <v>364.24</v>
          </cell>
          <cell r="F3609">
            <v>51.76</v>
          </cell>
          <cell r="G3609">
            <v>416</v>
          </cell>
        </row>
        <row r="3610">
          <cell r="A3610" t="str">
            <v>49.15.050</v>
          </cell>
          <cell r="C3610" t="str">
            <v>Anel pré-moldado de concreto com diâmetro de 1,50 m</v>
          </cell>
          <cell r="D3610" t="str">
            <v>m</v>
          </cell>
          <cell r="E3610">
            <v>540.72</v>
          </cell>
          <cell r="F3610">
            <v>64.709999999999994</v>
          </cell>
          <cell r="G3610">
            <v>605.42999999999995</v>
          </cell>
        </row>
        <row r="3611">
          <cell r="A3611" t="str">
            <v>49.15.060</v>
          </cell>
          <cell r="C3611" t="str">
            <v>Anel pré-moldado de concreto com diâmetro de 1,80 m</v>
          </cell>
          <cell r="D3611" t="str">
            <v>m</v>
          </cell>
          <cell r="E3611">
            <v>842.93</v>
          </cell>
          <cell r="F3611">
            <v>77.64</v>
          </cell>
          <cell r="G3611">
            <v>920.57</v>
          </cell>
        </row>
        <row r="3612">
          <cell r="A3612" t="str">
            <v>49.15.100</v>
          </cell>
          <cell r="C3612" t="str">
            <v>Anel pré-moldado de concreto com diâmetro de 3,00 m</v>
          </cell>
          <cell r="D3612" t="str">
            <v>m</v>
          </cell>
          <cell r="E3612">
            <v>1594.51</v>
          </cell>
          <cell r="F3612">
            <v>129.4</v>
          </cell>
          <cell r="G3612">
            <v>1723.91</v>
          </cell>
        </row>
        <row r="3613">
          <cell r="A3613" t="str">
            <v>49.16</v>
          </cell>
          <cell r="B3613" t="str">
            <v>Acessórios hidráulicos para água de reuso</v>
          </cell>
        </row>
        <row r="3614">
          <cell r="A3614" t="str">
            <v>49.16.050</v>
          </cell>
          <cell r="C3614" t="str">
            <v>Realimentador automático, DN= 1'</v>
          </cell>
          <cell r="D3614" t="str">
            <v>un</v>
          </cell>
          <cell r="E3614">
            <v>585.36</v>
          </cell>
          <cell r="F3614">
            <v>15.82</v>
          </cell>
          <cell r="G3614">
            <v>601.17999999999995</v>
          </cell>
        </row>
        <row r="3615">
          <cell r="A3615" t="str">
            <v>49.16.051</v>
          </cell>
          <cell r="C3615" t="str">
            <v>Sifão ladrão em polietileno para extravasão, diâmetro de 100mm</v>
          </cell>
          <cell r="D3615" t="str">
            <v>un</v>
          </cell>
          <cell r="E3615">
            <v>224.01</v>
          </cell>
          <cell r="F3615">
            <v>19.78</v>
          </cell>
          <cell r="G3615">
            <v>243.79</v>
          </cell>
        </row>
        <row r="3616">
          <cell r="A3616" t="str">
            <v>50</v>
          </cell>
          <cell r="B3616" t="str">
            <v>DETECÇÃO, COMBATE E PREVENÇÃO A INCÊNDIO</v>
          </cell>
        </row>
        <row r="3617">
          <cell r="A3617" t="str">
            <v>50.01</v>
          </cell>
          <cell r="B3617" t="str">
            <v>Hidrantes e acessórios</v>
          </cell>
        </row>
        <row r="3618">
          <cell r="A3618" t="str">
            <v>50.01.030</v>
          </cell>
          <cell r="C3618" t="str">
            <v>Abrigo duplo para hidrante/mangueira, com visor e suporte (embutir e externo)</v>
          </cell>
          <cell r="D3618" t="str">
            <v>un</v>
          </cell>
          <cell r="E3618">
            <v>662.23</v>
          </cell>
          <cell r="F3618">
            <v>138.43</v>
          </cell>
          <cell r="G3618">
            <v>800.66</v>
          </cell>
        </row>
        <row r="3619">
          <cell r="A3619" t="str">
            <v>50.01.060</v>
          </cell>
          <cell r="C3619" t="str">
            <v>Abrigo para hidrante/mangueira (embutir e externo)</v>
          </cell>
          <cell r="D3619" t="str">
            <v>un</v>
          </cell>
          <cell r="E3619">
            <v>217.28</v>
          </cell>
          <cell r="F3619">
            <v>138.43</v>
          </cell>
          <cell r="G3619">
            <v>355.71</v>
          </cell>
        </row>
        <row r="3620">
          <cell r="A3620" t="str">
            <v>50.01.080</v>
          </cell>
          <cell r="C3620" t="str">
            <v>Mangueira com união de engate rápido, DN= 1 1/2´ (38 mm)</v>
          </cell>
          <cell r="D3620" t="str">
            <v>m</v>
          </cell>
          <cell r="E3620">
            <v>16.13</v>
          </cell>
          <cell r="F3620">
            <v>3.96</v>
          </cell>
          <cell r="G3620">
            <v>20.09</v>
          </cell>
        </row>
        <row r="3621">
          <cell r="A3621" t="str">
            <v>50.01.090</v>
          </cell>
          <cell r="C3621" t="str">
            <v>Botoeira para acionamento de bomba de incêndio tipo quebra-vidro</v>
          </cell>
          <cell r="D3621" t="str">
            <v>un</v>
          </cell>
          <cell r="E3621">
            <v>71.81</v>
          </cell>
          <cell r="F3621">
            <v>11.86</v>
          </cell>
          <cell r="G3621">
            <v>83.67</v>
          </cell>
        </row>
        <row r="3622">
          <cell r="A3622" t="str">
            <v>50.01.100</v>
          </cell>
          <cell r="C3622" t="str">
            <v>Mangueira com união de engate rápido, DN= 2 1/2´ (63 mm)</v>
          </cell>
          <cell r="D3622" t="str">
            <v>m</v>
          </cell>
          <cell r="E3622">
            <v>22.95</v>
          </cell>
          <cell r="F3622">
            <v>3.96</v>
          </cell>
          <cell r="G3622">
            <v>26.91</v>
          </cell>
        </row>
        <row r="3623">
          <cell r="A3623" t="str">
            <v>50.01.110</v>
          </cell>
          <cell r="C3623" t="str">
            <v>Esguicho em latão com engate rápido, DN= 2 1/2´, jato regulável</v>
          </cell>
          <cell r="D3623" t="str">
            <v>un</v>
          </cell>
          <cell r="E3623">
            <v>148.07</v>
          </cell>
          <cell r="F3623">
            <v>3.96</v>
          </cell>
          <cell r="G3623">
            <v>152.03</v>
          </cell>
        </row>
        <row r="3624">
          <cell r="A3624" t="str">
            <v>50.01.130</v>
          </cell>
          <cell r="C3624" t="str">
            <v>Abrigo simples com suporte, em aço inoxidável escovado, para mangueira de 1 1/2´, porta em vidro temperado jateado - inclusive mangueira de 30 m (2 x 15 m)</v>
          </cell>
          <cell r="D3624" t="str">
            <v>un</v>
          </cell>
          <cell r="E3624">
            <v>3054.31</v>
          </cell>
          <cell r="F3624">
            <v>216.55</v>
          </cell>
          <cell r="G3624">
            <v>3270.86</v>
          </cell>
        </row>
        <row r="3625">
          <cell r="A3625" t="str">
            <v>50.01.160</v>
          </cell>
          <cell r="C3625" t="str">
            <v>Adaptador de engate rápido em latão de 2 1/2´ x 1 1/2´</v>
          </cell>
          <cell r="D3625" t="str">
            <v>un</v>
          </cell>
          <cell r="E3625">
            <v>33.549999999999997</v>
          </cell>
          <cell r="F3625">
            <v>3.96</v>
          </cell>
          <cell r="G3625">
            <v>37.51</v>
          </cell>
        </row>
        <row r="3626">
          <cell r="A3626" t="str">
            <v>50.01.170</v>
          </cell>
          <cell r="C3626" t="str">
            <v>Adaptador de engate rápido em latão de 2 1/2´ x 2 1/2´</v>
          </cell>
          <cell r="D3626" t="str">
            <v>un</v>
          </cell>
          <cell r="E3626">
            <v>44.92</v>
          </cell>
          <cell r="F3626">
            <v>3.96</v>
          </cell>
          <cell r="G3626">
            <v>48.88</v>
          </cell>
        </row>
        <row r="3627">
          <cell r="A3627" t="str">
            <v>50.01.180</v>
          </cell>
          <cell r="C3627" t="str">
            <v>Hidrante de coluna com duas saídas, 4´x 2 1/2´ - simples</v>
          </cell>
          <cell r="D3627" t="str">
            <v>un</v>
          </cell>
          <cell r="E3627">
            <v>1064.01</v>
          </cell>
          <cell r="F3627">
            <v>50.75</v>
          </cell>
          <cell r="G3627">
            <v>1114.76</v>
          </cell>
        </row>
        <row r="3628">
          <cell r="A3628" t="str">
            <v>50.01.190</v>
          </cell>
          <cell r="C3628" t="str">
            <v>Tampão de engate rápido em latão, DN= 2 1/2´, com corrente</v>
          </cell>
          <cell r="D3628" t="str">
            <v>un</v>
          </cell>
          <cell r="E3628">
            <v>58.5</v>
          </cell>
          <cell r="F3628">
            <v>3.96</v>
          </cell>
          <cell r="G3628">
            <v>62.46</v>
          </cell>
        </row>
        <row r="3629">
          <cell r="A3629" t="str">
            <v>50.01.200</v>
          </cell>
          <cell r="C3629" t="str">
            <v>Tampão de engate rápido em latão, DN= 1 1/2´, com corrente</v>
          </cell>
          <cell r="D3629" t="str">
            <v>un</v>
          </cell>
          <cell r="E3629">
            <v>43.6</v>
          </cell>
          <cell r="F3629">
            <v>3.96</v>
          </cell>
          <cell r="G3629">
            <v>47.56</v>
          </cell>
        </row>
        <row r="3630">
          <cell r="A3630" t="str">
            <v>50.01.210</v>
          </cell>
          <cell r="C3630" t="str">
            <v>Chave para conexão de engate rápido</v>
          </cell>
          <cell r="D3630" t="str">
            <v>un</v>
          </cell>
          <cell r="E3630">
            <v>13.9</v>
          </cell>
          <cell r="F3630">
            <v>0.53</v>
          </cell>
          <cell r="G3630">
            <v>14.43</v>
          </cell>
        </row>
        <row r="3631">
          <cell r="A3631" t="str">
            <v>50.01.220</v>
          </cell>
          <cell r="C3631" t="str">
            <v>Esguicho latão com engate rápido, DN= 1 1/2´, jato regulável</v>
          </cell>
          <cell r="D3631" t="str">
            <v>un</v>
          </cell>
          <cell r="E3631">
            <v>168.6</v>
          </cell>
          <cell r="F3631">
            <v>3.96</v>
          </cell>
          <cell r="G3631">
            <v>172.56</v>
          </cell>
        </row>
        <row r="3632">
          <cell r="A3632" t="str">
            <v>50.01.320</v>
          </cell>
          <cell r="C3632" t="str">
            <v>Abrigo de hidrante de 1 1/2´ completo - inclusive mangueira de 30 m (2 x 15 m)</v>
          </cell>
          <cell r="D3632" t="str">
            <v>un</v>
          </cell>
          <cell r="E3632">
            <v>1278.71</v>
          </cell>
          <cell r="F3632">
            <v>205.67</v>
          </cell>
          <cell r="G3632">
            <v>1484.38</v>
          </cell>
        </row>
        <row r="3633">
          <cell r="A3633" t="str">
            <v>50.01.330</v>
          </cell>
          <cell r="C3633" t="str">
            <v>Abrigo de hidrante de 2 1/2´ completo - inclusive mangueira de 30 m (2 x 15 m)</v>
          </cell>
          <cell r="D3633" t="str">
            <v>un</v>
          </cell>
          <cell r="E3633">
            <v>1480.83</v>
          </cell>
          <cell r="F3633">
            <v>205.67</v>
          </cell>
          <cell r="G3633">
            <v>1686.5</v>
          </cell>
        </row>
        <row r="3634">
          <cell r="A3634" t="str">
            <v>50.01.340</v>
          </cell>
          <cell r="C3634" t="str">
            <v>Abrigo para registro de recalque tipo coluna, completo - inclusive tubulações e válvulas</v>
          </cell>
          <cell r="D3634" t="str">
            <v>un</v>
          </cell>
          <cell r="E3634">
            <v>1745.33</v>
          </cell>
          <cell r="F3634">
            <v>624.45000000000005</v>
          </cell>
          <cell r="G3634">
            <v>2369.7800000000002</v>
          </cell>
        </row>
        <row r="3635">
          <cell r="A3635" t="str">
            <v>50.02</v>
          </cell>
          <cell r="B3635" t="str">
            <v>Registro e válvula controladora</v>
          </cell>
        </row>
        <row r="3636">
          <cell r="A3636" t="str">
            <v>50.02.020</v>
          </cell>
          <cell r="C3636" t="str">
            <v>Bico de sprinkler tipo pendente com rompimento da ampola a 68°C</v>
          </cell>
          <cell r="D3636" t="str">
            <v>un</v>
          </cell>
          <cell r="E3636">
            <v>22.39</v>
          </cell>
          <cell r="F3636">
            <v>13.92</v>
          </cell>
          <cell r="G3636">
            <v>36.31</v>
          </cell>
        </row>
        <row r="3637">
          <cell r="A3637" t="str">
            <v>50.02.050</v>
          </cell>
          <cell r="C3637" t="str">
            <v>Alarme hidráulico tipo gongo</v>
          </cell>
          <cell r="D3637" t="str">
            <v>un</v>
          </cell>
          <cell r="E3637">
            <v>778.34</v>
          </cell>
          <cell r="F3637">
            <v>19.78</v>
          </cell>
          <cell r="G3637">
            <v>798.12</v>
          </cell>
        </row>
        <row r="3638">
          <cell r="A3638" t="str">
            <v>50.02.060</v>
          </cell>
          <cell r="C3638" t="str">
            <v>Bico de sprinkler tipo upright com rompimento da ampola a 68ºC</v>
          </cell>
          <cell r="D3638" t="str">
            <v>un</v>
          </cell>
          <cell r="E3638">
            <v>21.89</v>
          </cell>
          <cell r="F3638">
            <v>13.92</v>
          </cell>
          <cell r="G3638">
            <v>35.81</v>
          </cell>
        </row>
        <row r="3639">
          <cell r="A3639" t="str">
            <v>50.02.080</v>
          </cell>
          <cell r="C3639" t="str">
            <v>Válvula de governo completa com alarme VGA, corpo em ferro fundido, extremidades flangeadas e DN = 6´</v>
          </cell>
          <cell r="D3639" t="str">
            <v>un</v>
          </cell>
          <cell r="E3639">
            <v>6408.83</v>
          </cell>
          <cell r="F3639">
            <v>118.65</v>
          </cell>
          <cell r="G3639">
            <v>6527.48</v>
          </cell>
        </row>
        <row r="3640">
          <cell r="A3640" t="str">
            <v>50.05</v>
          </cell>
          <cell r="B3640" t="str">
            <v>Iluminação e sinalização de emergência</v>
          </cell>
        </row>
        <row r="3641">
          <cell r="A3641" t="str">
            <v>50.05.021</v>
          </cell>
          <cell r="C3641" t="str">
            <v>Fonte eletroímã para interligar à central do sistema de detecção e alarme de incêndio</v>
          </cell>
          <cell r="D3641" t="str">
            <v>un</v>
          </cell>
          <cell r="E3641">
            <v>473.69</v>
          </cell>
          <cell r="F3641">
            <v>39.549999999999997</v>
          </cell>
          <cell r="G3641">
            <v>513.24</v>
          </cell>
        </row>
        <row r="3642">
          <cell r="A3642" t="str">
            <v>50.05.022</v>
          </cell>
          <cell r="C3642" t="str">
            <v>Destravador magnético (eletroímã) para porta corta-fogo de 24 Vcc</v>
          </cell>
          <cell r="D3642" t="str">
            <v>un</v>
          </cell>
          <cell r="E3642">
            <v>125.24</v>
          </cell>
          <cell r="F3642">
            <v>31.63</v>
          </cell>
          <cell r="G3642">
            <v>156.87</v>
          </cell>
        </row>
        <row r="3643">
          <cell r="A3643" t="str">
            <v>50.05.060</v>
          </cell>
          <cell r="C3643" t="str">
            <v>Central de iluminação de emergência, completa, para até 6.000 W</v>
          </cell>
          <cell r="D3643" t="str">
            <v>un</v>
          </cell>
          <cell r="E3643">
            <v>15348.37</v>
          </cell>
          <cell r="F3643">
            <v>12.6</v>
          </cell>
          <cell r="G3643">
            <v>15360.97</v>
          </cell>
        </row>
        <row r="3644">
          <cell r="A3644" t="str">
            <v>50.05.070</v>
          </cell>
          <cell r="C3644" t="str">
            <v>Luminária para unidade centralizada pendente completa com lâmpadas fluorescentes compactas de 9 W</v>
          </cell>
          <cell r="D3644" t="str">
            <v>un</v>
          </cell>
          <cell r="E3644">
            <v>288.64999999999998</v>
          </cell>
          <cell r="F3644">
            <v>19.78</v>
          </cell>
          <cell r="G3644">
            <v>308.43</v>
          </cell>
        </row>
        <row r="3645">
          <cell r="A3645" t="str">
            <v>50.05.080</v>
          </cell>
          <cell r="C3645" t="str">
            <v>Luminária para unidade centralizada de sobrepor completa com lâmpada fluorescente compacta de 15 W</v>
          </cell>
          <cell r="D3645" t="str">
            <v>un</v>
          </cell>
          <cell r="E3645">
            <v>72.12</v>
          </cell>
          <cell r="F3645">
            <v>19.78</v>
          </cell>
          <cell r="G3645">
            <v>91.9</v>
          </cell>
        </row>
        <row r="3646">
          <cell r="A3646" t="str">
            <v>50.05.160</v>
          </cell>
          <cell r="C3646" t="str">
            <v>Módulo para adaptação de luminária de emergência, autonomia 90 minutos para lâmpada fluorescente de 32 W</v>
          </cell>
          <cell r="D3646" t="str">
            <v>un</v>
          </cell>
          <cell r="E3646">
            <v>209.35</v>
          </cell>
          <cell r="F3646">
            <v>11.86</v>
          </cell>
          <cell r="G3646">
            <v>221.21</v>
          </cell>
        </row>
        <row r="3647">
          <cell r="A3647" t="str">
            <v>50.05.170</v>
          </cell>
          <cell r="C3647" t="str">
            <v>Acionador manual tipo quebra vidro, em caixa plástica</v>
          </cell>
          <cell r="D3647" t="str">
            <v>un</v>
          </cell>
          <cell r="E3647">
            <v>58.09</v>
          </cell>
          <cell r="F3647">
            <v>11.86</v>
          </cell>
          <cell r="G3647">
            <v>69.95</v>
          </cell>
        </row>
        <row r="3648">
          <cell r="A3648" t="str">
            <v>50.05.210</v>
          </cell>
          <cell r="C3648" t="str">
            <v>Detector termovelocimétrico endereçável com base endereçável</v>
          </cell>
          <cell r="D3648" t="str">
            <v>un</v>
          </cell>
          <cell r="E3648">
            <v>128.43</v>
          </cell>
          <cell r="F3648">
            <v>11.86</v>
          </cell>
          <cell r="G3648">
            <v>140.29</v>
          </cell>
        </row>
        <row r="3649">
          <cell r="A3649" t="str">
            <v>50.05.214</v>
          </cell>
          <cell r="C3649" t="str">
            <v>Detector de gás liquefeito (GLP), gás natural (GN) ou derivados de metano</v>
          </cell>
          <cell r="D3649" t="str">
            <v>un</v>
          </cell>
          <cell r="E3649">
            <v>407.13</v>
          </cell>
          <cell r="F3649">
            <v>11.86</v>
          </cell>
          <cell r="G3649">
            <v>418.99</v>
          </cell>
        </row>
        <row r="3650">
          <cell r="A3650" t="str">
            <v>50.05.230</v>
          </cell>
          <cell r="C3650" t="str">
            <v>Sirene audiovisual tipo endereçável</v>
          </cell>
          <cell r="D3650" t="str">
            <v>un</v>
          </cell>
          <cell r="E3650">
            <v>216.19</v>
          </cell>
          <cell r="F3650">
            <v>11.86</v>
          </cell>
          <cell r="G3650">
            <v>228.05</v>
          </cell>
        </row>
        <row r="3651">
          <cell r="A3651" t="str">
            <v>50.05.250</v>
          </cell>
          <cell r="C3651" t="str">
            <v>Central de iluminação de emergência, completa, autonomia 1 hora, para até 240 W</v>
          </cell>
          <cell r="D3651" t="str">
            <v>un</v>
          </cell>
          <cell r="E3651">
            <v>606.04999999999995</v>
          </cell>
          <cell r="F3651">
            <v>12.6</v>
          </cell>
          <cell r="G3651">
            <v>618.65</v>
          </cell>
        </row>
        <row r="3652">
          <cell r="A3652" t="str">
            <v>50.05.260</v>
          </cell>
          <cell r="C3652" t="str">
            <v>Bloco autônomo de iluminação de emergência com autonomia mínima de 1 hora, equipado com 2 lâmpadas de 11 W</v>
          </cell>
          <cell r="D3652" t="str">
            <v>un</v>
          </cell>
          <cell r="E3652">
            <v>209.66</v>
          </cell>
          <cell r="F3652">
            <v>12.6</v>
          </cell>
          <cell r="G3652">
            <v>222.26</v>
          </cell>
        </row>
        <row r="3653">
          <cell r="A3653" t="str">
            <v>50.05.270</v>
          </cell>
          <cell r="C3653" t="str">
            <v>Central de detecção e alarme de incêndio completa, autonomia de 1 hora para 12 laços, 220 V/12 V</v>
          </cell>
          <cell r="D3653" t="str">
            <v>un</v>
          </cell>
          <cell r="E3653">
            <v>609.11</v>
          </cell>
          <cell r="F3653">
            <v>12.6</v>
          </cell>
          <cell r="G3653">
            <v>621.71</v>
          </cell>
        </row>
        <row r="3654">
          <cell r="A3654" t="str">
            <v>50.05.280</v>
          </cell>
          <cell r="C3654" t="str">
            <v>Sirene tipo corneta de 12 V</v>
          </cell>
          <cell r="D3654" t="str">
            <v>un</v>
          </cell>
          <cell r="E3654">
            <v>47.36</v>
          </cell>
          <cell r="F3654">
            <v>11.86</v>
          </cell>
          <cell r="G3654">
            <v>59.22</v>
          </cell>
        </row>
        <row r="3655">
          <cell r="A3655" t="str">
            <v>50.05.312</v>
          </cell>
          <cell r="C3655" t="str">
            <v>Bloco autônomo de iluminação de emergência LED, com autonomia mínima de 3 horas, fluxo luminoso de 2.000 até 3.000 lúmens, equipado com 2 faróis</v>
          </cell>
          <cell r="D3655" t="str">
            <v>un</v>
          </cell>
          <cell r="E3655">
            <v>227.58</v>
          </cell>
          <cell r="F3655">
            <v>12.6</v>
          </cell>
          <cell r="G3655">
            <v>240.18</v>
          </cell>
        </row>
        <row r="3656">
          <cell r="A3656" t="str">
            <v>50.05.400</v>
          </cell>
          <cell r="C3656" t="str">
            <v>Sirene eletrônica em caixa metálica de 4 x 4</v>
          </cell>
          <cell r="D3656" t="str">
            <v>un</v>
          </cell>
          <cell r="E3656">
            <v>92.48</v>
          </cell>
          <cell r="F3656">
            <v>43.51</v>
          </cell>
          <cell r="G3656">
            <v>135.99</v>
          </cell>
        </row>
        <row r="3657">
          <cell r="A3657" t="str">
            <v>50.05.430</v>
          </cell>
          <cell r="C3657" t="str">
            <v>Detector óptico de fumaça com base endereçável</v>
          </cell>
          <cell r="D3657" t="str">
            <v>un</v>
          </cell>
          <cell r="E3657">
            <v>157.01</v>
          </cell>
          <cell r="F3657">
            <v>39.549999999999997</v>
          </cell>
          <cell r="G3657">
            <v>196.56</v>
          </cell>
        </row>
        <row r="3658">
          <cell r="A3658" t="str">
            <v>50.05.440</v>
          </cell>
          <cell r="C3658" t="str">
            <v>Painel repetidor de detecção e alarme de incêndio tipo endereçável</v>
          </cell>
          <cell r="D3658" t="str">
            <v>un</v>
          </cell>
          <cell r="E3658">
            <v>949.29</v>
          </cell>
          <cell r="F3658">
            <v>11.86</v>
          </cell>
          <cell r="G3658">
            <v>961.15</v>
          </cell>
        </row>
        <row r="3659">
          <cell r="A3659" t="str">
            <v>50.05.450</v>
          </cell>
          <cell r="C3659" t="str">
            <v>Acionador manual quebra-vidro endereçável</v>
          </cell>
          <cell r="D3659" t="str">
            <v>un</v>
          </cell>
          <cell r="E3659">
            <v>135.72999999999999</v>
          </cell>
          <cell r="F3659">
            <v>11.86</v>
          </cell>
          <cell r="G3659">
            <v>147.59</v>
          </cell>
        </row>
        <row r="3660">
          <cell r="A3660" t="str">
            <v>50.05.470</v>
          </cell>
          <cell r="C3660" t="str">
            <v>Módulo isolador, módulo endereçador para audiovisual</v>
          </cell>
          <cell r="D3660" t="str">
            <v>un</v>
          </cell>
          <cell r="E3660">
            <v>427.38</v>
          </cell>
          <cell r="F3660">
            <v>19.78</v>
          </cell>
          <cell r="G3660">
            <v>447.16</v>
          </cell>
        </row>
        <row r="3661">
          <cell r="A3661" t="str">
            <v>50.05.490</v>
          </cell>
          <cell r="C3661" t="str">
            <v>Sinalizador audiovisual endereçável com LED</v>
          </cell>
          <cell r="D3661" t="str">
            <v>un</v>
          </cell>
          <cell r="E3661">
            <v>409.64</v>
          </cell>
          <cell r="F3661">
            <v>11.86</v>
          </cell>
          <cell r="G3661">
            <v>421.5</v>
          </cell>
        </row>
        <row r="3662">
          <cell r="A3662" t="str">
            <v>50.05.491</v>
          </cell>
          <cell r="C3662" t="str">
            <v>Sinalizador visual de advertência</v>
          </cell>
          <cell r="D3662" t="str">
            <v>un</v>
          </cell>
          <cell r="E3662">
            <v>240.59</v>
          </cell>
          <cell r="F3662">
            <v>9.89</v>
          </cell>
          <cell r="G3662">
            <v>250.48</v>
          </cell>
        </row>
        <row r="3663">
          <cell r="A3663" t="str">
            <v>50.05.492</v>
          </cell>
          <cell r="C3663" t="str">
            <v>Sinalizador audiovisual de advertência</v>
          </cell>
          <cell r="D3663" t="str">
            <v>un</v>
          </cell>
          <cell r="E3663">
            <v>230.19</v>
          </cell>
          <cell r="F3663">
            <v>9.89</v>
          </cell>
          <cell r="G3663">
            <v>240.08</v>
          </cell>
        </row>
        <row r="3664">
          <cell r="A3664" t="str">
            <v>50.10</v>
          </cell>
          <cell r="B3664" t="str">
            <v>Extintores</v>
          </cell>
        </row>
        <row r="3665">
          <cell r="A3665" t="str">
            <v>50.10.030</v>
          </cell>
          <cell r="C3665" t="str">
            <v>Extintor sobre rodas de gás carbônico - capacidade de 10 kg</v>
          </cell>
          <cell r="D3665" t="str">
            <v>un</v>
          </cell>
          <cell r="E3665">
            <v>771.29</v>
          </cell>
          <cell r="F3665">
            <v>16.43</v>
          </cell>
          <cell r="G3665">
            <v>787.72</v>
          </cell>
        </row>
        <row r="3666">
          <cell r="A3666" t="str">
            <v>50.10.050</v>
          </cell>
          <cell r="C3666" t="str">
            <v>Extintor sobre rodas de gás carbônico - capacidade de 25 kg</v>
          </cell>
          <cell r="D3666" t="str">
            <v>un</v>
          </cell>
          <cell r="E3666">
            <v>3745.63</v>
          </cell>
          <cell r="F3666">
            <v>16.43</v>
          </cell>
          <cell r="G3666">
            <v>3762.06</v>
          </cell>
        </row>
        <row r="3667">
          <cell r="A3667" t="str">
            <v>50.10.058</v>
          </cell>
          <cell r="C3667" t="str">
            <v>Extintor manual de pó químico seco BC - capacidade de 4 kg</v>
          </cell>
          <cell r="D3667" t="str">
            <v>un</v>
          </cell>
          <cell r="E3667">
            <v>104.92</v>
          </cell>
          <cell r="F3667">
            <v>16.43</v>
          </cell>
          <cell r="G3667">
            <v>121.35</v>
          </cell>
        </row>
        <row r="3668">
          <cell r="A3668" t="str">
            <v>50.10.060</v>
          </cell>
          <cell r="C3668" t="str">
            <v>Extintor manual de pó químico seco BC - capacidade de 8 kg</v>
          </cell>
          <cell r="D3668" t="str">
            <v>un</v>
          </cell>
          <cell r="E3668">
            <v>149.78</v>
          </cell>
          <cell r="F3668">
            <v>16.43</v>
          </cell>
          <cell r="G3668">
            <v>166.21</v>
          </cell>
        </row>
        <row r="3669">
          <cell r="A3669" t="str">
            <v>50.10.084</v>
          </cell>
          <cell r="C3669" t="str">
            <v>Extintor manual de pó químico seco 20 BC - capacidade de 12 kg</v>
          </cell>
          <cell r="D3669" t="str">
            <v>un</v>
          </cell>
          <cell r="E3669">
            <v>168.64</v>
          </cell>
          <cell r="F3669">
            <v>16.43</v>
          </cell>
          <cell r="G3669">
            <v>185.07</v>
          </cell>
        </row>
        <row r="3670">
          <cell r="A3670" t="str">
            <v>50.10.096</v>
          </cell>
          <cell r="C3670" t="str">
            <v>Extintor sobre rodas de pó químico seco BC - capacidade de 20 kg</v>
          </cell>
          <cell r="D3670" t="str">
            <v>un</v>
          </cell>
          <cell r="E3670">
            <v>787.02</v>
          </cell>
          <cell r="F3670">
            <v>0</v>
          </cell>
          <cell r="G3670">
            <v>787.02</v>
          </cell>
        </row>
        <row r="3671">
          <cell r="A3671" t="str">
            <v>50.10.100</v>
          </cell>
          <cell r="C3671" t="str">
            <v>Extintor manual de água pressurizada - capacidade de 10 litros</v>
          </cell>
          <cell r="D3671" t="str">
            <v>un</v>
          </cell>
          <cell r="E3671">
            <v>104.71</v>
          </cell>
          <cell r="F3671">
            <v>16.43</v>
          </cell>
          <cell r="G3671">
            <v>121.14</v>
          </cell>
        </row>
        <row r="3672">
          <cell r="A3672" t="str">
            <v>50.10.110</v>
          </cell>
          <cell r="C3672" t="str">
            <v>Extintor manual de pó químico seco ABC - capacidade de 4 kg</v>
          </cell>
          <cell r="D3672" t="str">
            <v>un</v>
          </cell>
          <cell r="E3672">
            <v>140.02000000000001</v>
          </cell>
          <cell r="F3672">
            <v>16.43</v>
          </cell>
          <cell r="G3672">
            <v>156.44999999999999</v>
          </cell>
        </row>
        <row r="3673">
          <cell r="A3673" t="str">
            <v>50.10.120</v>
          </cell>
          <cell r="C3673" t="str">
            <v>Extintor manual de pó químico seco ABC - capacidade de 6 kg</v>
          </cell>
          <cell r="D3673" t="str">
            <v>un</v>
          </cell>
          <cell r="E3673">
            <v>149.81</v>
          </cell>
          <cell r="F3673">
            <v>16.43</v>
          </cell>
          <cell r="G3673">
            <v>166.24</v>
          </cell>
        </row>
        <row r="3674">
          <cell r="A3674" t="str">
            <v>50.10.140</v>
          </cell>
          <cell r="C3674" t="str">
            <v>Extintor manual de gás carbônico 5 BC - capacidade de 6 kg</v>
          </cell>
          <cell r="D3674" t="str">
            <v>un</v>
          </cell>
          <cell r="E3674">
            <v>357.87</v>
          </cell>
          <cell r="F3674">
            <v>16.43</v>
          </cell>
          <cell r="G3674">
            <v>374.3</v>
          </cell>
        </row>
        <row r="3675">
          <cell r="A3675" t="str">
            <v>50.10.210</v>
          </cell>
          <cell r="C3675" t="str">
            <v>Suporte para extintor de piso em fibra de vidro</v>
          </cell>
          <cell r="D3675" t="str">
            <v>un</v>
          </cell>
          <cell r="E3675">
            <v>141.43</v>
          </cell>
          <cell r="F3675">
            <v>1.61</v>
          </cell>
          <cell r="G3675">
            <v>143.04</v>
          </cell>
        </row>
        <row r="3676">
          <cell r="A3676" t="str">
            <v>50.10.220</v>
          </cell>
          <cell r="C3676" t="str">
            <v>Suporte para extintor de piso em aço inoxidável</v>
          </cell>
          <cell r="D3676" t="str">
            <v>un</v>
          </cell>
          <cell r="E3676">
            <v>224.97</v>
          </cell>
          <cell r="F3676">
            <v>1.61</v>
          </cell>
          <cell r="G3676">
            <v>226.58</v>
          </cell>
        </row>
        <row r="3677">
          <cell r="A3677" t="str">
            <v>50.20</v>
          </cell>
          <cell r="B3677" t="str">
            <v>Reparos, conservações e complementos - GRUPO 50</v>
          </cell>
        </row>
        <row r="3678">
          <cell r="A3678" t="str">
            <v>50.20.110</v>
          </cell>
          <cell r="C3678" t="str">
            <v>Recarga de extintor de água pressurizada</v>
          </cell>
          <cell r="D3678" t="str">
            <v>l</v>
          </cell>
          <cell r="E3678">
            <v>2.88</v>
          </cell>
          <cell r="F3678">
            <v>0</v>
          </cell>
          <cell r="G3678">
            <v>2.88</v>
          </cell>
        </row>
        <row r="3679">
          <cell r="A3679" t="str">
            <v>50.20.120</v>
          </cell>
          <cell r="C3679" t="str">
            <v>Recarga de extintor de gás carbônico</v>
          </cell>
          <cell r="D3679" t="str">
            <v>kg</v>
          </cell>
          <cell r="E3679">
            <v>10.210000000000001</v>
          </cell>
          <cell r="F3679">
            <v>0</v>
          </cell>
          <cell r="G3679">
            <v>10.210000000000001</v>
          </cell>
        </row>
        <row r="3680">
          <cell r="A3680" t="str">
            <v>50.20.130</v>
          </cell>
          <cell r="C3680" t="str">
            <v>Recarga de extintor de pó químico seco</v>
          </cell>
          <cell r="D3680" t="str">
            <v>kg</v>
          </cell>
          <cell r="E3680">
            <v>8.8800000000000008</v>
          </cell>
          <cell r="F3680">
            <v>0</v>
          </cell>
          <cell r="G3680">
            <v>8.8800000000000008</v>
          </cell>
        </row>
        <row r="3681">
          <cell r="A3681" t="str">
            <v>50.20.160</v>
          </cell>
          <cell r="C3681" t="str">
            <v>Pintura de extintor de gás carbônico, pó químico seco, ou água pressurizada, com capacidade acima de 12 kg até 20 kg</v>
          </cell>
          <cell r="D3681" t="str">
            <v>un</v>
          </cell>
          <cell r="E3681">
            <v>37.94</v>
          </cell>
          <cell r="F3681">
            <v>0</v>
          </cell>
          <cell r="G3681">
            <v>37.94</v>
          </cell>
        </row>
        <row r="3682">
          <cell r="A3682" t="str">
            <v>50.20.170</v>
          </cell>
          <cell r="C3682" t="str">
            <v>Pintura de extintor de gás carbônico, pó químico seco, ou água pressurizada, com capacidade até 12 kg</v>
          </cell>
          <cell r="D3682" t="str">
            <v>un</v>
          </cell>
          <cell r="E3682">
            <v>18.440000000000001</v>
          </cell>
          <cell r="F3682">
            <v>0</v>
          </cell>
          <cell r="G3682">
            <v>18.440000000000001</v>
          </cell>
        </row>
        <row r="3683">
          <cell r="A3683" t="str">
            <v>50.20.200</v>
          </cell>
          <cell r="C3683" t="str">
            <v>Recolocação de bico de sprinkler</v>
          </cell>
          <cell r="D3683" t="str">
            <v>un</v>
          </cell>
          <cell r="E3683">
            <v>0.05</v>
          </cell>
          <cell r="F3683">
            <v>13.92</v>
          </cell>
          <cell r="G3683">
            <v>13.97</v>
          </cell>
        </row>
        <row r="3684">
          <cell r="A3684" t="str">
            <v>54</v>
          </cell>
          <cell r="B3684" t="str">
            <v>PAVIMENTAÇÃO E PASSEIO</v>
          </cell>
        </row>
        <row r="3685">
          <cell r="A3685" t="str">
            <v>54.01</v>
          </cell>
          <cell r="B3685" t="str">
            <v>Pavimentação preparo de base</v>
          </cell>
        </row>
        <row r="3686">
          <cell r="A3686" t="str">
            <v>54.01.010</v>
          </cell>
          <cell r="C3686" t="str">
            <v>Regularização e compactação mecanizada de superfície, sem controle do proctor normal</v>
          </cell>
          <cell r="D3686" t="str">
            <v>m²</v>
          </cell>
          <cell r="E3686">
            <v>1.9</v>
          </cell>
          <cell r="F3686">
            <v>0.13</v>
          </cell>
          <cell r="G3686">
            <v>2.0299999999999998</v>
          </cell>
        </row>
        <row r="3687">
          <cell r="A3687" t="str">
            <v>54.01.030</v>
          </cell>
          <cell r="C3687" t="str">
            <v>Abertura e preparo de caixa até 40 cm, compactação do subleito mínimo de 95% do PN e transporte até o raio de 1 km</v>
          </cell>
          <cell r="D3687" t="str">
            <v>m²</v>
          </cell>
          <cell r="E3687">
            <v>16.079999999999998</v>
          </cell>
          <cell r="F3687">
            <v>0.25</v>
          </cell>
          <cell r="G3687">
            <v>16.329999999999998</v>
          </cell>
        </row>
        <row r="3688">
          <cell r="A3688" t="str">
            <v>54.01.050</v>
          </cell>
          <cell r="C3688" t="str">
            <v>Compactação do subleito mínimo de 95% do PN</v>
          </cell>
          <cell r="D3688" t="str">
            <v>m³</v>
          </cell>
          <cell r="E3688">
            <v>12.6</v>
          </cell>
          <cell r="F3688">
            <v>0.52</v>
          </cell>
          <cell r="G3688">
            <v>13.12</v>
          </cell>
        </row>
        <row r="3689">
          <cell r="A3689" t="str">
            <v>54.01.200</v>
          </cell>
          <cell r="C3689" t="str">
            <v>Base de macadame hidráulico</v>
          </cell>
          <cell r="D3689" t="str">
            <v>m³</v>
          </cell>
          <cell r="E3689">
            <v>173.05</v>
          </cell>
          <cell r="F3689">
            <v>24.14</v>
          </cell>
          <cell r="G3689">
            <v>197.19</v>
          </cell>
        </row>
        <row r="3690">
          <cell r="A3690" t="str">
            <v>54.01.210</v>
          </cell>
          <cell r="C3690" t="str">
            <v>Base de brita graduada</v>
          </cell>
          <cell r="D3690" t="str">
            <v>m³</v>
          </cell>
          <cell r="E3690">
            <v>127.94</v>
          </cell>
          <cell r="F3690">
            <v>16.09</v>
          </cell>
          <cell r="G3690">
            <v>144.03</v>
          </cell>
        </row>
        <row r="3691">
          <cell r="A3691" t="str">
            <v>54.01.220</v>
          </cell>
          <cell r="C3691" t="str">
            <v>Base de bica corrida</v>
          </cell>
          <cell r="D3691" t="str">
            <v>m³</v>
          </cell>
          <cell r="E3691">
            <v>116.5</v>
          </cell>
          <cell r="F3691">
            <v>2.48</v>
          </cell>
          <cell r="G3691">
            <v>118.98</v>
          </cell>
        </row>
        <row r="3692">
          <cell r="A3692" t="str">
            <v>54.01.230</v>
          </cell>
          <cell r="C3692" t="str">
            <v>Base de macadame betuminoso</v>
          </cell>
          <cell r="D3692" t="str">
            <v>m³</v>
          </cell>
          <cell r="E3692">
            <v>584.82000000000005</v>
          </cell>
          <cell r="F3692">
            <v>12.07</v>
          </cell>
          <cell r="G3692">
            <v>596.89</v>
          </cell>
        </row>
        <row r="3693">
          <cell r="A3693" t="str">
            <v>54.01.300</v>
          </cell>
          <cell r="C3693" t="str">
            <v>Pavimento de concreto rolado (concreto pobre) para base de pavimento rígido</v>
          </cell>
          <cell r="D3693" t="str">
            <v>m³</v>
          </cell>
          <cell r="E3693">
            <v>204.12</v>
          </cell>
          <cell r="F3693">
            <v>0</v>
          </cell>
          <cell r="G3693">
            <v>204.12</v>
          </cell>
        </row>
        <row r="3694">
          <cell r="A3694" t="str">
            <v>54.01.400</v>
          </cell>
          <cell r="C3694" t="str">
            <v>Abertura de caixa até 25 cm, inclui escavação, compactação, transporte e preparo do sub-leito</v>
          </cell>
          <cell r="D3694" t="str">
            <v>m²</v>
          </cell>
          <cell r="E3694">
            <v>13.27</v>
          </cell>
          <cell r="F3694">
            <v>0.36</v>
          </cell>
          <cell r="G3694">
            <v>13.63</v>
          </cell>
        </row>
        <row r="3695">
          <cell r="A3695" t="str">
            <v>54.01.410</v>
          </cell>
          <cell r="C3695" t="str">
            <v>Varrição de pavimento para recapeamento</v>
          </cell>
          <cell r="D3695" t="str">
            <v>m²</v>
          </cell>
          <cell r="E3695">
            <v>0</v>
          </cell>
          <cell r="F3695">
            <v>0.64</v>
          </cell>
          <cell r="G3695">
            <v>0.64</v>
          </cell>
        </row>
        <row r="3696">
          <cell r="A3696" t="str">
            <v>54.02</v>
          </cell>
          <cell r="B3696" t="str">
            <v>Pavimentação com pedrisco e revestimento primário</v>
          </cell>
        </row>
        <row r="3697">
          <cell r="A3697" t="str">
            <v>54.02.030</v>
          </cell>
          <cell r="C3697" t="str">
            <v>Revestimento primário com pedra britada, compactação mínima de 95% do PN</v>
          </cell>
          <cell r="D3697" t="str">
            <v>m³</v>
          </cell>
          <cell r="E3697">
            <v>66.069999999999993</v>
          </cell>
          <cell r="F3697">
            <v>10.3</v>
          </cell>
          <cell r="G3697">
            <v>76.37</v>
          </cell>
        </row>
        <row r="3698">
          <cell r="A3698" t="str">
            <v>54.03</v>
          </cell>
          <cell r="B3698" t="str">
            <v>Pavimentação flexível</v>
          </cell>
        </row>
        <row r="3699">
          <cell r="A3699" t="str">
            <v>54.03.200</v>
          </cell>
          <cell r="C3699" t="str">
            <v>Concreto asfáltico usinado a quente - Binder</v>
          </cell>
          <cell r="D3699" t="str">
            <v>m³</v>
          </cell>
          <cell r="E3699">
            <v>875.98</v>
          </cell>
          <cell r="F3699">
            <v>13.4</v>
          </cell>
          <cell r="G3699">
            <v>889.38</v>
          </cell>
        </row>
        <row r="3700">
          <cell r="A3700" t="str">
            <v>54.03.210</v>
          </cell>
          <cell r="C3700" t="str">
            <v>Camada de rolamento em concreto betuminoso usinado quente - CBUQ</v>
          </cell>
          <cell r="D3700" t="str">
            <v>m³</v>
          </cell>
          <cell r="E3700">
            <v>1001.54</v>
          </cell>
          <cell r="F3700">
            <v>13.4</v>
          </cell>
          <cell r="G3700">
            <v>1014.94</v>
          </cell>
        </row>
        <row r="3701">
          <cell r="A3701" t="str">
            <v>54.03.221</v>
          </cell>
          <cell r="C3701" t="str">
            <v>Restauração de pavimento asfáltico com concreto betuminoso usinado quente - CBUQ</v>
          </cell>
          <cell r="D3701" t="str">
            <v>m³</v>
          </cell>
          <cell r="E3701">
            <v>923.74</v>
          </cell>
          <cell r="F3701">
            <v>13.4</v>
          </cell>
          <cell r="G3701">
            <v>937.14</v>
          </cell>
        </row>
        <row r="3702">
          <cell r="A3702" t="str">
            <v>54.03.230</v>
          </cell>
          <cell r="C3702" t="str">
            <v>Imprimação betuminosa ligante</v>
          </cell>
          <cell r="D3702" t="str">
            <v>m²</v>
          </cell>
          <cell r="E3702">
            <v>4.26</v>
          </cell>
          <cell r="F3702">
            <v>0.09</v>
          </cell>
          <cell r="G3702">
            <v>4.3499999999999996</v>
          </cell>
        </row>
        <row r="3703">
          <cell r="A3703" t="str">
            <v>54.03.240</v>
          </cell>
          <cell r="C3703" t="str">
            <v>Imprimação betuminosa impermeabilizante</v>
          </cell>
          <cell r="D3703" t="str">
            <v>m²</v>
          </cell>
          <cell r="E3703">
            <v>9.2200000000000006</v>
          </cell>
          <cell r="F3703">
            <v>0.09</v>
          </cell>
          <cell r="G3703">
            <v>9.31</v>
          </cell>
        </row>
        <row r="3704">
          <cell r="A3704" t="str">
            <v>54.03.250</v>
          </cell>
          <cell r="C3704" t="str">
            <v>Revestimento de pré-misturado a quente</v>
          </cell>
          <cell r="D3704" t="str">
            <v>m³</v>
          </cell>
          <cell r="E3704">
            <v>979.35</v>
          </cell>
          <cell r="F3704">
            <v>13.4</v>
          </cell>
          <cell r="G3704">
            <v>992.75</v>
          </cell>
        </row>
        <row r="3705">
          <cell r="A3705" t="str">
            <v>54.03.260</v>
          </cell>
          <cell r="C3705" t="str">
            <v>Revestimento de pré-misturado a frio</v>
          </cell>
          <cell r="D3705" t="str">
            <v>m³</v>
          </cell>
          <cell r="E3705">
            <v>968.98</v>
          </cell>
          <cell r="F3705">
            <v>32.18</v>
          </cell>
          <cell r="G3705">
            <v>1001.16</v>
          </cell>
        </row>
        <row r="3706">
          <cell r="A3706" t="str">
            <v>54.04</v>
          </cell>
          <cell r="B3706" t="str">
            <v>Pavimentação em paralelepípedos e blocos de concreto</v>
          </cell>
        </row>
        <row r="3707">
          <cell r="A3707" t="str">
            <v>54.04.030</v>
          </cell>
          <cell r="C3707" t="str">
            <v>Pavimentação em paralelepípedo, sem rejunte</v>
          </cell>
          <cell r="D3707" t="str">
            <v>m²</v>
          </cell>
          <cell r="E3707">
            <v>165.32</v>
          </cell>
          <cell r="F3707">
            <v>20.57</v>
          </cell>
          <cell r="G3707">
            <v>185.89</v>
          </cell>
        </row>
        <row r="3708">
          <cell r="A3708" t="str">
            <v>54.04.040</v>
          </cell>
          <cell r="C3708" t="str">
            <v>Rejuntamento de paralelepípedo com areia</v>
          </cell>
          <cell r="D3708" t="str">
            <v>m²</v>
          </cell>
          <cell r="E3708">
            <v>9.01</v>
          </cell>
          <cell r="F3708">
            <v>1.61</v>
          </cell>
          <cell r="G3708">
            <v>10.62</v>
          </cell>
        </row>
        <row r="3709">
          <cell r="A3709" t="str">
            <v>54.04.050</v>
          </cell>
          <cell r="C3709" t="str">
            <v>Rejuntamento de paralelepípedo com argamassa de cimento e areia 1:3</v>
          </cell>
          <cell r="D3709" t="str">
            <v>m²</v>
          </cell>
          <cell r="E3709">
            <v>7.61</v>
          </cell>
          <cell r="F3709">
            <v>4.99</v>
          </cell>
          <cell r="G3709">
            <v>12.6</v>
          </cell>
        </row>
        <row r="3710">
          <cell r="A3710" t="str">
            <v>54.04.060</v>
          </cell>
          <cell r="C3710" t="str">
            <v>Rejuntamento de paralelepípedo com asfalto e pedrisco</v>
          </cell>
          <cell r="D3710" t="str">
            <v>m²</v>
          </cell>
          <cell r="E3710">
            <v>29.32</v>
          </cell>
          <cell r="F3710">
            <v>4.0199999999999996</v>
          </cell>
          <cell r="G3710">
            <v>33.340000000000003</v>
          </cell>
        </row>
        <row r="3711">
          <cell r="A3711" t="str">
            <v>54.04.340</v>
          </cell>
          <cell r="C3711" t="str">
            <v>Pavimentação em lajota de concreto 35 MPa, espessura 6 cm, cor natural, tipos: raquete, retangular, sextavado e 16 faces, com rejunte em areia</v>
          </cell>
          <cell r="D3711" t="str">
            <v>m²</v>
          </cell>
          <cell r="E3711">
            <v>44.95</v>
          </cell>
          <cell r="F3711">
            <v>15.52</v>
          </cell>
          <cell r="G3711">
            <v>60.47</v>
          </cell>
        </row>
        <row r="3712">
          <cell r="A3712" t="str">
            <v>54.04.342</v>
          </cell>
          <cell r="C3712" t="str">
            <v>Pavimentação em lajota de concreto 35 MPa, espessura 6 cm, colorido, tipos: raquete, retangular, sextavado e 16 faces, com rejunte em areia</v>
          </cell>
          <cell r="D3712" t="str">
            <v>m²</v>
          </cell>
          <cell r="E3712">
            <v>45.95</v>
          </cell>
          <cell r="F3712">
            <v>15.52</v>
          </cell>
          <cell r="G3712">
            <v>61.47</v>
          </cell>
        </row>
        <row r="3713">
          <cell r="A3713" t="str">
            <v>54.04.350</v>
          </cell>
          <cell r="C3713" t="str">
            <v>Pavimentação em lajota de concreto 35 MPa, espessura 8 cm, tipos: raquete, retangular, sextavado e 16 faces, com rejunte em areia</v>
          </cell>
          <cell r="D3713" t="str">
            <v>m²</v>
          </cell>
          <cell r="E3713">
            <v>52.61</v>
          </cell>
          <cell r="F3713">
            <v>20.7</v>
          </cell>
          <cell r="G3713">
            <v>73.31</v>
          </cell>
        </row>
        <row r="3714">
          <cell r="A3714" t="str">
            <v>54.04.360</v>
          </cell>
          <cell r="C3714" t="str">
            <v>Bloco diagonal em concreto tipo piso drenante para plantio de grama - 50 x 50 x 10 cm</v>
          </cell>
          <cell r="D3714" t="str">
            <v>m²</v>
          </cell>
          <cell r="E3714">
            <v>61.32</v>
          </cell>
          <cell r="F3714">
            <v>7.61</v>
          </cell>
          <cell r="G3714">
            <v>68.930000000000007</v>
          </cell>
        </row>
        <row r="3715">
          <cell r="A3715" t="str">
            <v>54.04.392</v>
          </cell>
          <cell r="C3715" t="str">
            <v>Piso em placa de concreto permeável drenante, cor natural, com resina protetora</v>
          </cell>
          <cell r="D3715" t="str">
            <v>m²</v>
          </cell>
          <cell r="E3715">
            <v>78.680000000000007</v>
          </cell>
          <cell r="F3715">
            <v>16.100000000000001</v>
          </cell>
          <cell r="G3715">
            <v>94.78</v>
          </cell>
        </row>
        <row r="3716">
          <cell r="A3716" t="str">
            <v>54.06</v>
          </cell>
          <cell r="B3716" t="str">
            <v>Guias e sarjetas</v>
          </cell>
        </row>
        <row r="3717">
          <cell r="A3717" t="str">
            <v>54.06.020</v>
          </cell>
          <cell r="C3717" t="str">
            <v>Guia pré-moldada curva tipo PMSP 100 - fck 25 MPa</v>
          </cell>
          <cell r="D3717" t="str">
            <v>m</v>
          </cell>
          <cell r="E3717">
            <v>32.54</v>
          </cell>
          <cell r="F3717">
            <v>9.7100000000000009</v>
          </cell>
          <cell r="G3717">
            <v>42.25</v>
          </cell>
        </row>
        <row r="3718">
          <cell r="A3718" t="str">
            <v>54.06.040</v>
          </cell>
          <cell r="C3718" t="str">
            <v>Guia pré-moldada reta tipo PMSP 100 - fck 25 MPa</v>
          </cell>
          <cell r="D3718" t="str">
            <v>m</v>
          </cell>
          <cell r="E3718">
            <v>30.3</v>
          </cell>
          <cell r="F3718">
            <v>9.7100000000000009</v>
          </cell>
          <cell r="G3718">
            <v>40.01</v>
          </cell>
        </row>
        <row r="3719">
          <cell r="A3719" t="str">
            <v>54.06.100</v>
          </cell>
          <cell r="C3719" t="str">
            <v>Base em concreto com fck de 20 MPa, para guias, sarjetas ou sarjetões</v>
          </cell>
          <cell r="D3719" t="str">
            <v>m³</v>
          </cell>
          <cell r="E3719">
            <v>337.05</v>
          </cell>
          <cell r="F3719">
            <v>34.97</v>
          </cell>
          <cell r="G3719">
            <v>372.02</v>
          </cell>
        </row>
        <row r="3720">
          <cell r="A3720" t="str">
            <v>54.06.110</v>
          </cell>
          <cell r="C3720" t="str">
            <v>Base em concreto com fck de 25 MPa, para guias, sarjetas ou sarjetões</v>
          </cell>
          <cell r="D3720" t="str">
            <v>m³</v>
          </cell>
          <cell r="E3720">
            <v>348.69</v>
          </cell>
          <cell r="F3720">
            <v>34.97</v>
          </cell>
          <cell r="G3720">
            <v>383.66</v>
          </cell>
        </row>
        <row r="3721">
          <cell r="A3721" t="str">
            <v>54.06.150</v>
          </cell>
          <cell r="C3721" t="str">
            <v>Execução de perfil extrusado no local</v>
          </cell>
          <cell r="D3721" t="str">
            <v>m³</v>
          </cell>
          <cell r="E3721">
            <v>978.27</v>
          </cell>
          <cell r="F3721">
            <v>0</v>
          </cell>
          <cell r="G3721">
            <v>978.27</v>
          </cell>
        </row>
        <row r="3722">
          <cell r="A3722" t="str">
            <v>54.06.160</v>
          </cell>
          <cell r="C3722" t="str">
            <v>Sarjeta ou sarjetão moldado no local, tipo PMSP em concreto com fck 20 MPa</v>
          </cell>
          <cell r="D3722" t="str">
            <v>m³</v>
          </cell>
          <cell r="E3722">
            <v>442.49</v>
          </cell>
          <cell r="F3722">
            <v>71.34</v>
          </cell>
          <cell r="G3722">
            <v>513.83000000000004</v>
          </cell>
        </row>
        <row r="3723">
          <cell r="A3723" t="str">
            <v>54.06.170</v>
          </cell>
          <cell r="C3723" t="str">
            <v>Sarjeta ou sarjetão moldado no local, tipo PMSP em concreto com fck 25 MPa</v>
          </cell>
          <cell r="D3723" t="str">
            <v>m³</v>
          </cell>
          <cell r="E3723">
            <v>454.13</v>
          </cell>
          <cell r="F3723">
            <v>71.34</v>
          </cell>
          <cell r="G3723">
            <v>525.47</v>
          </cell>
        </row>
        <row r="3724">
          <cell r="A3724" t="str">
            <v>54.07</v>
          </cell>
          <cell r="B3724" t="str">
            <v>Calçadas e passeios.</v>
          </cell>
        </row>
        <row r="3725">
          <cell r="A3725" t="str">
            <v>54.07.040</v>
          </cell>
          <cell r="C3725" t="str">
            <v>Passeio em mosaico português</v>
          </cell>
          <cell r="D3725" t="str">
            <v>m²</v>
          </cell>
          <cell r="E3725">
            <v>164.48</v>
          </cell>
          <cell r="F3725">
            <v>0</v>
          </cell>
          <cell r="G3725">
            <v>164.48</v>
          </cell>
        </row>
        <row r="3726">
          <cell r="A3726" t="str">
            <v>54.07.110</v>
          </cell>
          <cell r="C3726" t="str">
            <v>Piso em ladrilho hidráulico preto, branco e cinza 20 x 20 cm, assentado com argamassa colante industrializada</v>
          </cell>
          <cell r="D3726" t="str">
            <v>m²</v>
          </cell>
          <cell r="E3726">
            <v>58.95</v>
          </cell>
          <cell r="F3726">
            <v>9.09</v>
          </cell>
          <cell r="G3726">
            <v>68.040000000000006</v>
          </cell>
        </row>
        <row r="3727">
          <cell r="A3727" t="str">
            <v>54.07.130</v>
          </cell>
          <cell r="C3727" t="str">
            <v>Piso em ladrilho hidráulico várias cores 20 x 20 cm, assentado com argamassa colante industrializada</v>
          </cell>
          <cell r="D3727" t="str">
            <v>m²</v>
          </cell>
          <cell r="E3727">
            <v>57.52</v>
          </cell>
          <cell r="F3727">
            <v>9.09</v>
          </cell>
          <cell r="G3727">
            <v>66.61</v>
          </cell>
        </row>
        <row r="3728">
          <cell r="A3728" t="str">
            <v>54.07.210</v>
          </cell>
          <cell r="C3728" t="str">
            <v>Rejuntamento de piso em ladrilho hidráulico (20 x 20 x 1,8 cm) com argamassa industrializada para rejunte, juntas de 2 mm</v>
          </cell>
          <cell r="D3728" t="str">
            <v>m²</v>
          </cell>
          <cell r="E3728">
            <v>2.93</v>
          </cell>
          <cell r="F3728">
            <v>8.1199999999999992</v>
          </cell>
          <cell r="G3728">
            <v>11.05</v>
          </cell>
        </row>
        <row r="3729">
          <cell r="A3729" t="str">
            <v>54.07.240</v>
          </cell>
          <cell r="C3729" t="str">
            <v>Rejuntamento de piso em ladrilho hidráulico (30 x 30 x 2,5 cm), com cimento branco, juntas de 2 mm</v>
          </cell>
          <cell r="D3729" t="str">
            <v>m²</v>
          </cell>
          <cell r="E3729">
            <v>1.25</v>
          </cell>
          <cell r="F3729">
            <v>8.1199999999999992</v>
          </cell>
          <cell r="G3729">
            <v>9.3699999999999992</v>
          </cell>
        </row>
        <row r="3730">
          <cell r="A3730" t="str">
            <v>54.07.260</v>
          </cell>
          <cell r="C3730" t="str">
            <v>Piso em ladrilho hidráulico tipo rampa várias cores 30 x 30 cm, antiderrapante, assentado com argamassa mista</v>
          </cell>
          <cell r="D3730" t="str">
            <v>m²</v>
          </cell>
          <cell r="E3730">
            <v>67.77</v>
          </cell>
          <cell r="F3730">
            <v>23.02</v>
          </cell>
          <cell r="G3730">
            <v>90.79</v>
          </cell>
        </row>
        <row r="3731">
          <cell r="A3731" t="str">
            <v>54.20</v>
          </cell>
          <cell r="B3731" t="str">
            <v>Reparos, conservações e complementos - GRUPO 54</v>
          </cell>
        </row>
        <row r="3732">
          <cell r="A3732" t="str">
            <v>54.20.040</v>
          </cell>
          <cell r="C3732" t="str">
            <v>Bate-roda em concreto pré-moldado</v>
          </cell>
          <cell r="D3732" t="str">
            <v>m</v>
          </cell>
          <cell r="E3732">
            <v>38.58</v>
          </cell>
          <cell r="F3732">
            <v>11.1</v>
          </cell>
          <cell r="G3732">
            <v>49.68</v>
          </cell>
        </row>
        <row r="3733">
          <cell r="A3733" t="str">
            <v>54.20.100</v>
          </cell>
          <cell r="C3733" t="str">
            <v>Reassentamento de guia pré-moldada reta e/ou curva</v>
          </cell>
          <cell r="D3733" t="str">
            <v>m</v>
          </cell>
          <cell r="E3733">
            <v>6.99</v>
          </cell>
          <cell r="F3733">
            <v>9.7100000000000009</v>
          </cell>
          <cell r="G3733">
            <v>16.7</v>
          </cell>
        </row>
        <row r="3734">
          <cell r="A3734" t="str">
            <v>54.20.110</v>
          </cell>
          <cell r="C3734" t="str">
            <v>Reassentamento de paralelepípedos, sem rejunte</v>
          </cell>
          <cell r="D3734" t="str">
            <v>m²</v>
          </cell>
          <cell r="E3734">
            <v>9.89</v>
          </cell>
          <cell r="F3734">
            <v>20.57</v>
          </cell>
          <cell r="G3734">
            <v>30.46</v>
          </cell>
        </row>
        <row r="3735">
          <cell r="A3735" t="str">
            <v>54.20.120</v>
          </cell>
          <cell r="C3735" t="str">
            <v>Reassentamento de pavimentação em lajota de concreto, espessura 6 cm, com rejunte em areia</v>
          </cell>
          <cell r="D3735" t="str">
            <v>m²</v>
          </cell>
          <cell r="E3735">
            <v>6.39</v>
          </cell>
          <cell r="F3735">
            <v>12.71</v>
          </cell>
          <cell r="G3735">
            <v>19.100000000000001</v>
          </cell>
        </row>
        <row r="3736">
          <cell r="A3736" t="str">
            <v>54.20.130</v>
          </cell>
          <cell r="C3736" t="str">
            <v>Reassentamento de pavimentação em lajota de concreto, espessura 8 cm, com rejunte em areia</v>
          </cell>
          <cell r="D3736" t="str">
            <v>m²</v>
          </cell>
          <cell r="E3736">
            <v>6.46</v>
          </cell>
          <cell r="F3736">
            <v>14.72</v>
          </cell>
          <cell r="G3736">
            <v>21.18</v>
          </cell>
        </row>
        <row r="3737">
          <cell r="A3737" t="str">
            <v>54.20.140</v>
          </cell>
          <cell r="C3737" t="str">
            <v>Reassentamento de pavimentação em lajota de concreto, espessura 10 cm, com rejunte em areia</v>
          </cell>
          <cell r="D3737" t="str">
            <v>m²</v>
          </cell>
          <cell r="E3737">
            <v>6.58</v>
          </cell>
          <cell r="F3737">
            <v>17.68</v>
          </cell>
          <cell r="G3737">
            <v>24.26</v>
          </cell>
        </row>
        <row r="3738">
          <cell r="A3738" t="str">
            <v>55</v>
          </cell>
          <cell r="B3738" t="str">
            <v>LIMPEZA E ARREMATE</v>
          </cell>
        </row>
        <row r="3739">
          <cell r="A3739" t="str">
            <v>55.01</v>
          </cell>
          <cell r="B3739" t="str">
            <v>Limpeza de obra</v>
          </cell>
        </row>
        <row r="3740">
          <cell r="A3740" t="str">
            <v>55.01.020</v>
          </cell>
          <cell r="C3740" t="str">
            <v>Limpeza final da obra</v>
          </cell>
          <cell r="D3740" t="str">
            <v>m²</v>
          </cell>
          <cell r="E3740">
            <v>0</v>
          </cell>
          <cell r="F3740">
            <v>11.27</v>
          </cell>
          <cell r="G3740">
            <v>11.27</v>
          </cell>
        </row>
        <row r="3741">
          <cell r="A3741" t="str">
            <v>55.01.030</v>
          </cell>
          <cell r="C3741" t="str">
            <v>Limpeza complementar com hidrojateamento</v>
          </cell>
          <cell r="D3741" t="str">
            <v>m²</v>
          </cell>
          <cell r="E3741">
            <v>1.82</v>
          </cell>
          <cell r="F3741">
            <v>4.67</v>
          </cell>
          <cell r="G3741">
            <v>6.49</v>
          </cell>
        </row>
        <row r="3742">
          <cell r="A3742" t="str">
            <v>55.01.070</v>
          </cell>
          <cell r="C3742" t="str">
            <v>Limpeza complementar e especial de piso com produtos químicos</v>
          </cell>
          <cell r="D3742" t="str">
            <v>m²</v>
          </cell>
          <cell r="E3742">
            <v>0.48</v>
          </cell>
          <cell r="F3742">
            <v>3.22</v>
          </cell>
          <cell r="G3742">
            <v>3.7</v>
          </cell>
        </row>
        <row r="3743">
          <cell r="A3743" t="str">
            <v>55.01.080</v>
          </cell>
          <cell r="C3743" t="str">
            <v>Limpeza complementar e especial de peças e aparelhos sanitários</v>
          </cell>
          <cell r="D3743" t="str">
            <v>un</v>
          </cell>
          <cell r="E3743">
            <v>0</v>
          </cell>
          <cell r="F3743">
            <v>12.87</v>
          </cell>
          <cell r="G3743">
            <v>12.87</v>
          </cell>
        </row>
        <row r="3744">
          <cell r="A3744" t="str">
            <v>55.01.100</v>
          </cell>
          <cell r="C3744" t="str">
            <v>Limpeza complementar e especial de vidros</v>
          </cell>
          <cell r="D3744" t="str">
            <v>m²</v>
          </cell>
          <cell r="E3744">
            <v>0</v>
          </cell>
          <cell r="F3744">
            <v>12.07</v>
          </cell>
          <cell r="G3744">
            <v>12.07</v>
          </cell>
        </row>
        <row r="3745">
          <cell r="A3745" t="str">
            <v>55.01.130</v>
          </cell>
          <cell r="C3745" t="str">
            <v>Limpeza e lavagem de superfície revestida com material cerâmico ou pastilhas por hidrojateamento com rejuntamento</v>
          </cell>
          <cell r="D3745" t="str">
            <v>m²</v>
          </cell>
          <cell r="E3745">
            <v>4.87</v>
          </cell>
          <cell r="F3745">
            <v>4.67</v>
          </cell>
          <cell r="G3745">
            <v>9.5399999999999991</v>
          </cell>
        </row>
        <row r="3746">
          <cell r="A3746" t="str">
            <v>55.01.140</v>
          </cell>
          <cell r="C3746" t="str">
            <v>Limpeza de superfície com hidrojateamento</v>
          </cell>
          <cell r="D3746" t="str">
            <v>m²</v>
          </cell>
          <cell r="E3746">
            <v>5.3</v>
          </cell>
          <cell r="F3746">
            <v>0</v>
          </cell>
          <cell r="G3746">
            <v>5.3</v>
          </cell>
        </row>
        <row r="3747">
          <cell r="A3747" t="str">
            <v>55.02</v>
          </cell>
          <cell r="B3747" t="str">
            <v>Limpeza e desinfecção sanitária</v>
          </cell>
        </row>
        <row r="3748">
          <cell r="A3748" t="str">
            <v>55.02.010</v>
          </cell>
          <cell r="C3748" t="str">
            <v>Limpeza de caixa de inspeção</v>
          </cell>
          <cell r="D3748" t="str">
            <v>un</v>
          </cell>
          <cell r="E3748">
            <v>0</v>
          </cell>
          <cell r="F3748">
            <v>4.83</v>
          </cell>
          <cell r="G3748">
            <v>4.83</v>
          </cell>
        </row>
        <row r="3749">
          <cell r="A3749" t="str">
            <v>55.02.012</v>
          </cell>
          <cell r="C3749" t="str">
            <v>Limpeza de caixa de passagem, poço de visita ou bueiro</v>
          </cell>
          <cell r="D3749" t="str">
            <v>un</v>
          </cell>
          <cell r="E3749">
            <v>13.91</v>
          </cell>
          <cell r="F3749">
            <v>16.09</v>
          </cell>
          <cell r="G3749">
            <v>30</v>
          </cell>
        </row>
        <row r="3750">
          <cell r="A3750" t="str">
            <v>55.02.020</v>
          </cell>
          <cell r="C3750" t="str">
            <v>Limpeza de fossa</v>
          </cell>
          <cell r="D3750" t="str">
            <v>m³</v>
          </cell>
          <cell r="E3750">
            <v>128.75</v>
          </cell>
          <cell r="F3750">
            <v>0</v>
          </cell>
          <cell r="G3750">
            <v>128.75</v>
          </cell>
        </row>
        <row r="3751">
          <cell r="A3751" t="str">
            <v>55.02.040</v>
          </cell>
          <cell r="C3751" t="str">
            <v>Limpeza e desobstrução de boca de lobo</v>
          </cell>
          <cell r="D3751" t="str">
            <v>un</v>
          </cell>
          <cell r="E3751">
            <v>0</v>
          </cell>
          <cell r="F3751">
            <v>17.84</v>
          </cell>
          <cell r="G3751">
            <v>17.84</v>
          </cell>
        </row>
        <row r="3752">
          <cell r="A3752" t="str">
            <v>55.02.050</v>
          </cell>
          <cell r="C3752" t="str">
            <v>Limpeza e desobstrução de canaletas ou tubulações de águas pluviais</v>
          </cell>
          <cell r="D3752" t="str">
            <v>m</v>
          </cell>
          <cell r="E3752">
            <v>0</v>
          </cell>
          <cell r="F3752">
            <v>8.92</v>
          </cell>
          <cell r="G3752">
            <v>8.92</v>
          </cell>
        </row>
        <row r="3753">
          <cell r="A3753" t="str">
            <v>55.02.060</v>
          </cell>
          <cell r="C3753" t="str">
            <v>Limpeza e desentupimento manual de tubulação de esgoto predial</v>
          </cell>
          <cell r="D3753" t="str">
            <v>m</v>
          </cell>
          <cell r="E3753">
            <v>0</v>
          </cell>
          <cell r="F3753">
            <v>9.5299999999999994</v>
          </cell>
          <cell r="G3753">
            <v>9.5299999999999994</v>
          </cell>
        </row>
        <row r="3754">
          <cell r="A3754" t="str">
            <v>55.10</v>
          </cell>
          <cell r="B3754" t="str">
            <v>Remoção de entulho</v>
          </cell>
        </row>
        <row r="3755">
          <cell r="A3755" t="str">
            <v>55.10.030</v>
          </cell>
          <cell r="C3755" t="str">
            <v>Locação de duto coletor de entulho</v>
          </cell>
          <cell r="D3755" t="str">
            <v>mxmês</v>
          </cell>
          <cell r="E3755">
            <v>52.78</v>
          </cell>
          <cell r="F3755">
            <v>0</v>
          </cell>
          <cell r="G3755">
            <v>52.78</v>
          </cell>
        </row>
        <row r="3756">
          <cell r="A3756" t="str">
            <v>61</v>
          </cell>
          <cell r="B3756" t="str">
            <v>CONFORTO MECÂNICO, EQUIPAMENTO E SISTEMA</v>
          </cell>
        </row>
        <row r="3757">
          <cell r="A3757" t="str">
            <v>61.01</v>
          </cell>
          <cell r="B3757" t="str">
            <v>Elevador</v>
          </cell>
        </row>
        <row r="3758">
          <cell r="A3758" t="str">
            <v>61.01.670</v>
          </cell>
          <cell r="C3758" t="str">
            <v>Elevador para passageiros, uso interno com capacidade mínima de 600 kg para duas paradas, portas unilaterais</v>
          </cell>
          <cell r="D3758" t="str">
            <v>cj</v>
          </cell>
          <cell r="E3758">
            <v>76880</v>
          </cell>
          <cell r="F3758">
            <v>0</v>
          </cell>
          <cell r="G3758">
            <v>76880</v>
          </cell>
        </row>
        <row r="3759">
          <cell r="A3759" t="str">
            <v>61.01.680</v>
          </cell>
          <cell r="C3759" t="str">
            <v>Elevador para passageiros, uso interno com capacidade mínima de 600 kg para três paradas, portas unilaterais</v>
          </cell>
          <cell r="D3759" t="str">
            <v>cj</v>
          </cell>
          <cell r="E3759">
            <v>82725</v>
          </cell>
          <cell r="F3759">
            <v>0</v>
          </cell>
          <cell r="G3759">
            <v>82725</v>
          </cell>
        </row>
        <row r="3760">
          <cell r="A3760" t="str">
            <v>61.01.690</v>
          </cell>
          <cell r="C3760" t="str">
            <v>Elevador para passageiros, uso interno com capacidade mínima de 600 kg para três paradas, portas bilaterais</v>
          </cell>
          <cell r="D3760" t="str">
            <v>cj</v>
          </cell>
          <cell r="E3760">
            <v>88120</v>
          </cell>
          <cell r="F3760">
            <v>0</v>
          </cell>
          <cell r="G3760">
            <v>88120</v>
          </cell>
        </row>
        <row r="3761">
          <cell r="A3761" t="str">
            <v>61.01.760</v>
          </cell>
          <cell r="C3761" t="str">
            <v>Elevador para passageiros, uso interno com capacidade mínima de 600 kg para quatro paradas, portas bilaterais</v>
          </cell>
          <cell r="D3761" t="str">
            <v>cj</v>
          </cell>
          <cell r="E3761">
            <v>95763</v>
          </cell>
          <cell r="F3761">
            <v>0</v>
          </cell>
          <cell r="G3761">
            <v>95763</v>
          </cell>
        </row>
        <row r="3762">
          <cell r="A3762" t="str">
            <v>61.01.770</v>
          </cell>
          <cell r="C3762" t="str">
            <v>Elevador para passageiros, uso interno com capacidade mínima de 600 kg para quatro paradas, portas unilaterais</v>
          </cell>
          <cell r="D3762" t="str">
            <v>cj</v>
          </cell>
          <cell r="E3762">
            <v>89918</v>
          </cell>
          <cell r="F3762">
            <v>0</v>
          </cell>
          <cell r="G3762">
            <v>89918</v>
          </cell>
        </row>
        <row r="3763">
          <cell r="A3763" t="str">
            <v>61.01.800</v>
          </cell>
          <cell r="C3763" t="str">
            <v>Fechamento em vidro laminado para caixa de elevador</v>
          </cell>
          <cell r="D3763" t="str">
            <v>m²</v>
          </cell>
          <cell r="E3763">
            <v>540.87</v>
          </cell>
          <cell r="F3763">
            <v>0</v>
          </cell>
          <cell r="G3763">
            <v>540.87</v>
          </cell>
        </row>
        <row r="3764">
          <cell r="A3764" t="str">
            <v>61.10</v>
          </cell>
          <cell r="B3764" t="str">
            <v>Climatização</v>
          </cell>
        </row>
        <row r="3765">
          <cell r="A3765" t="str">
            <v>61.10.001</v>
          </cell>
          <cell r="C3765" t="str">
            <v>Resfriadora de líquidos (chiller), com compressor e condensação à ar, capacidade de 120 TR</v>
          </cell>
          <cell r="D3765" t="str">
            <v>un</v>
          </cell>
          <cell r="E3765">
            <v>345659.15</v>
          </cell>
          <cell r="F3765">
            <v>24585.35</v>
          </cell>
          <cell r="G3765">
            <v>370244.5</v>
          </cell>
        </row>
        <row r="3766">
          <cell r="A3766" t="str">
            <v>61.10.007</v>
          </cell>
          <cell r="C3766" t="str">
            <v>Resfriadora de líquidos (chiller), com compressor e condensação à ar, capacidade de 160 TR</v>
          </cell>
          <cell r="D3766" t="str">
            <v>un</v>
          </cell>
          <cell r="E3766">
            <v>300590.34000000003</v>
          </cell>
          <cell r="F3766">
            <v>26189.26</v>
          </cell>
          <cell r="G3766">
            <v>326779.59999999998</v>
          </cell>
        </row>
        <row r="3767">
          <cell r="A3767" t="str">
            <v>61.10.010</v>
          </cell>
          <cell r="C3767" t="str">
            <v>Resfriadora de líquidos (chiller), com compressor e condensação à ar, capacidade de 200-210 TR</v>
          </cell>
          <cell r="D3767" t="str">
            <v>un</v>
          </cell>
          <cell r="E3767">
            <v>559078.43000000005</v>
          </cell>
          <cell r="F3767">
            <v>23810.55</v>
          </cell>
          <cell r="G3767">
            <v>582888.98</v>
          </cell>
        </row>
        <row r="3768">
          <cell r="A3768" t="str">
            <v>61.10.012</v>
          </cell>
          <cell r="C3768" t="str">
            <v>Resfriadora de líquidos (chiller), com compressor e condensação à ar, capacidade de 80 TR</v>
          </cell>
          <cell r="D3768" t="str">
            <v>un</v>
          </cell>
          <cell r="E3768">
            <v>209914.87</v>
          </cell>
          <cell r="F3768">
            <v>19668.28</v>
          </cell>
          <cell r="G3768">
            <v>229583.15</v>
          </cell>
        </row>
        <row r="3769">
          <cell r="A3769" t="str">
            <v>61.10.014</v>
          </cell>
          <cell r="C3769" t="str">
            <v>Resfriadora de líquidos (chiller), com compressor e condensação à ar, capacidade de 20 TR</v>
          </cell>
          <cell r="D3769" t="str">
            <v>un</v>
          </cell>
          <cell r="E3769">
            <v>73100.31</v>
          </cell>
          <cell r="F3769">
            <v>12292.68</v>
          </cell>
          <cell r="G3769">
            <v>85392.99</v>
          </cell>
        </row>
        <row r="3770">
          <cell r="A3770" t="str">
            <v>61.10.100</v>
          </cell>
          <cell r="C3770" t="str">
            <v>Tratamento de ar (fan-coil) tipo Air Handling Unit de concepção modular, capacidade de 10 TR</v>
          </cell>
          <cell r="D3770" t="str">
            <v>un</v>
          </cell>
          <cell r="E3770">
            <v>14620.76</v>
          </cell>
          <cell r="F3770">
            <v>2909.55</v>
          </cell>
          <cell r="G3770">
            <v>17530.310000000001</v>
          </cell>
        </row>
        <row r="3771">
          <cell r="A3771" t="str">
            <v>61.10.110</v>
          </cell>
          <cell r="C3771" t="str">
            <v>Tratamento de ar (fan-coil) tipo Air Handling Unit de concepção modular, capacidade de 40 TR</v>
          </cell>
          <cell r="D3771" t="str">
            <v>un</v>
          </cell>
          <cell r="E3771">
            <v>40329.660000000003</v>
          </cell>
          <cell r="F3771">
            <v>6356.6</v>
          </cell>
          <cell r="G3771">
            <v>46686.26</v>
          </cell>
        </row>
        <row r="3772">
          <cell r="A3772" t="str">
            <v>61.10.120</v>
          </cell>
          <cell r="C3772" t="str">
            <v>Tratamento de ar (fan-coil) tipo Air Handling Unit de concepção modular, capacidade de 50 TR</v>
          </cell>
          <cell r="D3772" t="str">
            <v>un</v>
          </cell>
          <cell r="E3772">
            <v>36765.53</v>
          </cell>
          <cell r="F3772">
            <v>7756.1</v>
          </cell>
          <cell r="G3772">
            <v>44521.63</v>
          </cell>
        </row>
        <row r="3773">
          <cell r="A3773" t="str">
            <v>61.10.200</v>
          </cell>
          <cell r="C3773" t="str">
            <v>Tratamento de ar compacta fancolete hidrônico tipo piso-teto, vazão de ar nominal 637 m³/h, capacidade de refrigeração 14.000 Btu/h - 1,2 TR</v>
          </cell>
          <cell r="D3773" t="str">
            <v>un</v>
          </cell>
          <cell r="E3773">
            <v>3267.89</v>
          </cell>
          <cell r="F3773">
            <v>491.12</v>
          </cell>
          <cell r="G3773">
            <v>3759.01</v>
          </cell>
        </row>
        <row r="3774">
          <cell r="A3774" t="str">
            <v>61.10.210</v>
          </cell>
          <cell r="C3774" t="str">
            <v>Tratamento de ar compacta fancolete hidrônico tipo piso-teto, vazão de ar nominal 1.215 m³/h, capacidade de refrigeração 25.000 Btu/h - 2,1 TR</v>
          </cell>
          <cell r="D3774" t="str">
            <v>un</v>
          </cell>
          <cell r="E3774">
            <v>3729.41</v>
          </cell>
          <cell r="F3774">
            <v>613.9</v>
          </cell>
          <cell r="G3774">
            <v>4343.3100000000004</v>
          </cell>
        </row>
        <row r="3775">
          <cell r="A3775" t="str">
            <v>61.10.220</v>
          </cell>
          <cell r="C3775" t="str">
            <v>Tratamento de ar compacta fancolete hidrônico tipo piso-teto, vazão de ar nominal 1.758 m³/h, capacidade de refrigeração 36.000 Btu/h - 3,0 TR</v>
          </cell>
          <cell r="D3775" t="str">
            <v>un</v>
          </cell>
          <cell r="E3775">
            <v>4628.34</v>
          </cell>
          <cell r="F3775">
            <v>736.68</v>
          </cell>
          <cell r="G3775">
            <v>5365.02</v>
          </cell>
        </row>
        <row r="3776">
          <cell r="A3776" t="str">
            <v>61.10.230</v>
          </cell>
          <cell r="C3776" t="str">
            <v>Tratamento de ar compacta fancolete hidrônico tipo piso-teto, vazão de ar nominal 2.166 m³/h, capacidade de refrigeração 48.000 Btu/h - 4,0 TR</v>
          </cell>
          <cell r="D3776" t="str">
            <v>un</v>
          </cell>
          <cell r="E3776">
            <v>4861.4799999999996</v>
          </cell>
          <cell r="F3776">
            <v>798.07</v>
          </cell>
          <cell r="G3776">
            <v>5659.55</v>
          </cell>
        </row>
        <row r="3777">
          <cell r="A3777" t="str">
            <v>61.10.250</v>
          </cell>
          <cell r="C3777" t="str">
            <v>Tratamento de ar compacta fancolete hidrônico tipo cassete, capacidade de refrigeração 20.000 Btu/h - 1,6 TR</v>
          </cell>
          <cell r="D3777" t="str">
            <v>un</v>
          </cell>
          <cell r="E3777">
            <v>3055.32</v>
          </cell>
          <cell r="F3777">
            <v>384.43</v>
          </cell>
          <cell r="G3777">
            <v>3439.75</v>
          </cell>
        </row>
        <row r="3778">
          <cell r="A3778" t="str">
            <v>61.10.260</v>
          </cell>
          <cell r="C3778" t="str">
            <v>Tratamento de ar compacta fancolete hidrônico tipo cassete, capacidade de refrigeração 25.000 Btu/h - 2,1 TR</v>
          </cell>
          <cell r="D3778" t="str">
            <v>un</v>
          </cell>
          <cell r="E3778">
            <v>3478.49</v>
          </cell>
          <cell r="F3778">
            <v>384.43</v>
          </cell>
          <cell r="G3778">
            <v>3862.92</v>
          </cell>
        </row>
        <row r="3779">
          <cell r="A3779" t="str">
            <v>61.10.270</v>
          </cell>
          <cell r="C3779" t="str">
            <v>Tratamento de ar compacta fancolete hidrônico tipo cassete, capacidade de refrigeração 32.000 Btu/h - 2,6 TR</v>
          </cell>
          <cell r="D3779" t="str">
            <v>un</v>
          </cell>
          <cell r="E3779">
            <v>3957.93</v>
          </cell>
          <cell r="F3779">
            <v>384.43</v>
          </cell>
          <cell r="G3779">
            <v>4342.3599999999997</v>
          </cell>
        </row>
        <row r="3780">
          <cell r="A3780" t="str">
            <v>61.10.300</v>
          </cell>
          <cell r="C3780" t="str">
            <v>Duto flexível aluminizado, seção circular de 10cm (4")</v>
          </cell>
          <cell r="D3780" t="str">
            <v>m</v>
          </cell>
          <cell r="E3780">
            <v>7.25</v>
          </cell>
          <cell r="F3780">
            <v>10.67</v>
          </cell>
          <cell r="G3780">
            <v>17.920000000000002</v>
          </cell>
        </row>
        <row r="3781">
          <cell r="A3781" t="str">
            <v>61.10.310</v>
          </cell>
          <cell r="C3781" t="str">
            <v>Duto flexível aluminizado, seção circular de 15cm (6")</v>
          </cell>
          <cell r="D3781" t="str">
            <v>m</v>
          </cell>
          <cell r="E3781">
            <v>10.73</v>
          </cell>
          <cell r="F3781">
            <v>10.67</v>
          </cell>
          <cell r="G3781">
            <v>21.4</v>
          </cell>
        </row>
        <row r="3782">
          <cell r="A3782" t="str">
            <v>61.10.320</v>
          </cell>
          <cell r="C3782" t="str">
            <v>Duto flexível aluminizado, seção circular de 20cm (8")</v>
          </cell>
          <cell r="D3782" t="str">
            <v>m</v>
          </cell>
          <cell r="E3782">
            <v>14.23</v>
          </cell>
          <cell r="F3782">
            <v>10.67</v>
          </cell>
          <cell r="G3782">
            <v>24.9</v>
          </cell>
        </row>
        <row r="3783">
          <cell r="A3783" t="str">
            <v>61.10.380</v>
          </cell>
          <cell r="C3783" t="str">
            <v>Duto em painel rígido de lã de vidro acústico, espessura 25 mm</v>
          </cell>
          <cell r="D3783" t="str">
            <v>m²</v>
          </cell>
          <cell r="E3783">
            <v>110.58</v>
          </cell>
          <cell r="F3783">
            <v>76.739999999999995</v>
          </cell>
          <cell r="G3783">
            <v>187.32</v>
          </cell>
        </row>
        <row r="3784">
          <cell r="A3784" t="str">
            <v>61.10.400</v>
          </cell>
          <cell r="C3784" t="str">
            <v>Damper corta fogo (DCF) tipo comporta, com elemento fusível e chave fim de curso.</v>
          </cell>
          <cell r="D3784" t="str">
            <v>m²</v>
          </cell>
          <cell r="E3784">
            <v>2767.27</v>
          </cell>
          <cell r="F3784">
            <v>0</v>
          </cell>
          <cell r="G3784">
            <v>2767.27</v>
          </cell>
        </row>
        <row r="3785">
          <cell r="A3785" t="str">
            <v>61.10.401</v>
          </cell>
          <cell r="C3785" t="str">
            <v>Damper de regulagem manual, tamanho: 0,10 m² a 0,14 m²</v>
          </cell>
          <cell r="D3785" t="str">
            <v>m²</v>
          </cell>
          <cell r="E3785">
            <v>1008.31</v>
          </cell>
          <cell r="F3785">
            <v>99.66</v>
          </cell>
          <cell r="G3785">
            <v>1107.97</v>
          </cell>
        </row>
        <row r="3786">
          <cell r="A3786" t="str">
            <v>61.10.402</v>
          </cell>
          <cell r="C3786" t="str">
            <v>Damper de regulagem manual, tamanho: 0,15 m² a 0,20 m²</v>
          </cell>
          <cell r="D3786" t="str">
            <v>m²</v>
          </cell>
          <cell r="E3786">
            <v>852.07</v>
          </cell>
          <cell r="F3786">
            <v>77.02</v>
          </cell>
          <cell r="G3786">
            <v>929.09</v>
          </cell>
        </row>
        <row r="3787">
          <cell r="A3787" t="str">
            <v>61.10.403</v>
          </cell>
          <cell r="C3787" t="str">
            <v>Damper de regulagem manual, tamanho: 0,21 m² a 0,40 m²</v>
          </cell>
          <cell r="D3787" t="str">
            <v>m²</v>
          </cell>
          <cell r="E3787">
            <v>657.68</v>
          </cell>
          <cell r="F3787">
            <v>67.959999999999994</v>
          </cell>
          <cell r="G3787">
            <v>725.64</v>
          </cell>
        </row>
        <row r="3788">
          <cell r="A3788" t="str">
            <v>61.10.410</v>
          </cell>
          <cell r="C3788" t="str">
            <v>Serviço de instalação de Damper Corta Fogo</v>
          </cell>
          <cell r="D3788" t="str">
            <v>un</v>
          </cell>
          <cell r="E3788">
            <v>0</v>
          </cell>
          <cell r="F3788">
            <v>289.83999999999997</v>
          </cell>
          <cell r="G3788">
            <v>289.83999999999997</v>
          </cell>
        </row>
        <row r="3789">
          <cell r="A3789" t="str">
            <v>61.10.430</v>
          </cell>
          <cell r="C3789" t="str">
            <v>Tanque de compensação pressurizado, capacidade (volume mínimo) de 250 litros</v>
          </cell>
          <cell r="D3789" t="str">
            <v>un</v>
          </cell>
          <cell r="E3789">
            <v>4521.87</v>
          </cell>
          <cell r="F3789">
            <v>1227.8</v>
          </cell>
          <cell r="G3789">
            <v>5749.67</v>
          </cell>
        </row>
        <row r="3790">
          <cell r="A3790" t="str">
            <v>61.10.440</v>
          </cell>
          <cell r="C3790" t="str">
            <v>Registro de regulagem de vazão de ar</v>
          </cell>
          <cell r="D3790" t="str">
            <v>un</v>
          </cell>
          <cell r="E3790">
            <v>138.56</v>
          </cell>
          <cell r="F3790">
            <v>36.24</v>
          </cell>
          <cell r="G3790">
            <v>174.8</v>
          </cell>
        </row>
        <row r="3791">
          <cell r="A3791" t="str">
            <v>61.10.510</v>
          </cell>
          <cell r="C3791" t="str">
            <v>Difusor de ar de longo alcance tipo Jet-Nozzles, vazão de ar 1.330 m³/h</v>
          </cell>
          <cell r="D3791" t="str">
            <v>un</v>
          </cell>
          <cell r="E3791">
            <v>791.99</v>
          </cell>
          <cell r="F3791">
            <v>104.19</v>
          </cell>
          <cell r="G3791">
            <v>896.18</v>
          </cell>
        </row>
        <row r="3792">
          <cell r="A3792" t="str">
            <v>61.10.511</v>
          </cell>
          <cell r="C3792" t="str">
            <v>Difusor para insuflamento de ar com plenum, multivias e colarinho</v>
          </cell>
          <cell r="D3792" t="str">
            <v>m²</v>
          </cell>
          <cell r="E3792">
            <v>2216.65</v>
          </cell>
          <cell r="F3792">
            <v>158.56</v>
          </cell>
          <cell r="G3792">
            <v>2375.21</v>
          </cell>
        </row>
        <row r="3793">
          <cell r="A3793" t="str">
            <v>61.10.512</v>
          </cell>
          <cell r="C3793" t="str">
            <v>Difusor para insuflamento de ar com plenum, com 2 aberturas</v>
          </cell>
          <cell r="D3793" t="str">
            <v>m</v>
          </cell>
          <cell r="E3793">
            <v>2514.59</v>
          </cell>
          <cell r="F3793">
            <v>39.549999999999997</v>
          </cell>
          <cell r="G3793">
            <v>2554.14</v>
          </cell>
        </row>
        <row r="3794">
          <cell r="A3794" t="str">
            <v>61.10.513</v>
          </cell>
          <cell r="C3794" t="str">
            <v>Difusor de plástico, diâmetro 15 cm</v>
          </cell>
          <cell r="D3794" t="str">
            <v>un</v>
          </cell>
          <cell r="E3794">
            <v>68.739999999999995</v>
          </cell>
          <cell r="F3794">
            <v>36.24</v>
          </cell>
          <cell r="G3794">
            <v>104.98</v>
          </cell>
        </row>
        <row r="3795">
          <cell r="A3795" t="str">
            <v>61.10.514</v>
          </cell>
          <cell r="C3795" t="str">
            <v>Difusor de plástico, diâmetro 20 cm</v>
          </cell>
          <cell r="D3795" t="str">
            <v>un</v>
          </cell>
          <cell r="E3795">
            <v>87.44</v>
          </cell>
          <cell r="F3795">
            <v>36.24</v>
          </cell>
          <cell r="G3795">
            <v>123.68</v>
          </cell>
        </row>
        <row r="3796">
          <cell r="A3796" t="str">
            <v>61.10.530</v>
          </cell>
          <cell r="C3796" t="str">
            <v>Difusor de insuflação de ar tipo direcional, medindo 30 x 30 cm</v>
          </cell>
          <cell r="D3796" t="str">
            <v>un</v>
          </cell>
          <cell r="E3796">
            <v>231.7</v>
          </cell>
          <cell r="F3796">
            <v>36.24</v>
          </cell>
          <cell r="G3796">
            <v>267.94</v>
          </cell>
        </row>
        <row r="3797">
          <cell r="A3797" t="str">
            <v>61.10.550</v>
          </cell>
          <cell r="C3797" t="str">
            <v>Difusor de insuflação de ar tipo direcional, medindo 45 x 15 cm</v>
          </cell>
          <cell r="D3797" t="str">
            <v>un</v>
          </cell>
          <cell r="E3797">
            <v>181.45</v>
          </cell>
          <cell r="F3797">
            <v>36.24</v>
          </cell>
          <cell r="G3797">
            <v>217.69</v>
          </cell>
        </row>
        <row r="3798">
          <cell r="A3798" t="str">
            <v>61.10.564</v>
          </cell>
          <cell r="C3798" t="str">
            <v>Grelha de insuflação de ar em alumínio anodizado, de dupla deflexão, tamanho: até 0,10 m²</v>
          </cell>
          <cell r="D3798" t="str">
            <v>m²</v>
          </cell>
          <cell r="E3798">
            <v>1391.26</v>
          </cell>
          <cell r="F3798">
            <v>221.98</v>
          </cell>
          <cell r="G3798">
            <v>1613.24</v>
          </cell>
        </row>
        <row r="3799">
          <cell r="A3799" t="str">
            <v>61.10.565</v>
          </cell>
          <cell r="C3799" t="str">
            <v>Grelha de insuflação de ar em alumínio anodizado, de dupla deflexão, tamanho: acima de 0,10 m² até 0,50 m²</v>
          </cell>
          <cell r="D3799" t="str">
            <v>m²</v>
          </cell>
          <cell r="E3799">
            <v>892.38</v>
          </cell>
          <cell r="F3799">
            <v>90.6</v>
          </cell>
          <cell r="G3799">
            <v>982.98</v>
          </cell>
        </row>
        <row r="3800">
          <cell r="A3800" t="str">
            <v>61.10.566</v>
          </cell>
          <cell r="C3800" t="str">
            <v>Grelha de insuflação de ar em alumínio anodizado, de dupla deflexão, tamanho: acima de 0,50 m² até 1,00 m²</v>
          </cell>
          <cell r="D3800" t="str">
            <v>m²</v>
          </cell>
          <cell r="E3800">
            <v>983.44</v>
          </cell>
          <cell r="F3800">
            <v>45.3</v>
          </cell>
          <cell r="G3800">
            <v>1028.74</v>
          </cell>
        </row>
        <row r="3801">
          <cell r="A3801" t="str">
            <v>61.10.567</v>
          </cell>
          <cell r="C3801" t="str">
            <v>Grelha de porta, tamanho: 0,14 m² a 0,30 m²</v>
          </cell>
          <cell r="D3801" t="str">
            <v>m²</v>
          </cell>
          <cell r="E3801">
            <v>988.07</v>
          </cell>
          <cell r="F3801">
            <v>99.66</v>
          </cell>
          <cell r="G3801">
            <v>1087.73</v>
          </cell>
        </row>
        <row r="3802">
          <cell r="A3802" t="str">
            <v>61.10.568</v>
          </cell>
          <cell r="C3802" t="str">
            <v>Grelha de porta, tamanho: 0,07 m² a 0,13 m²</v>
          </cell>
          <cell r="D3802" t="str">
            <v>m²</v>
          </cell>
          <cell r="E3802">
            <v>1259.6400000000001</v>
          </cell>
          <cell r="F3802">
            <v>131.38</v>
          </cell>
          <cell r="G3802">
            <v>1391.02</v>
          </cell>
        </row>
        <row r="3803">
          <cell r="A3803" t="str">
            <v>61.10.569</v>
          </cell>
          <cell r="C3803" t="str">
            <v>Grelha de porta, tamanho: 0,03 m² a 0,06 m²</v>
          </cell>
          <cell r="D3803" t="str">
            <v>m²</v>
          </cell>
          <cell r="E3803">
            <v>2194.09</v>
          </cell>
          <cell r="F3803">
            <v>217.44</v>
          </cell>
          <cell r="G3803">
            <v>2411.5300000000002</v>
          </cell>
        </row>
        <row r="3804">
          <cell r="A3804" t="str">
            <v>61.10.574</v>
          </cell>
          <cell r="C3804" t="str">
            <v>Grelha de retorno/exaustão com registro, tamanho: 0,03 m² a 0,06 m²</v>
          </cell>
          <cell r="D3804" t="str">
            <v>m²</v>
          </cell>
          <cell r="E3804">
            <v>1486.83</v>
          </cell>
          <cell r="F3804">
            <v>163.08000000000001</v>
          </cell>
          <cell r="G3804">
            <v>1649.91</v>
          </cell>
        </row>
        <row r="3805">
          <cell r="A3805" t="str">
            <v>61.10.575</v>
          </cell>
          <cell r="C3805" t="str">
            <v>Grelha de retorno/exaustão com registro, tamanho: 0,07 m² a 0,13 m²</v>
          </cell>
          <cell r="D3805" t="str">
            <v>m²</v>
          </cell>
          <cell r="E3805">
            <v>989.49</v>
          </cell>
          <cell r="F3805">
            <v>113.26</v>
          </cell>
          <cell r="G3805">
            <v>1102.75</v>
          </cell>
        </row>
        <row r="3806">
          <cell r="A3806" t="str">
            <v>61.10.576</v>
          </cell>
          <cell r="C3806" t="str">
            <v>Grelha de retorno/exaustão com registro, tamanho: 0,14 m² a 0,19 m²</v>
          </cell>
          <cell r="D3806" t="str">
            <v>m²</v>
          </cell>
          <cell r="E3806">
            <v>892.2</v>
          </cell>
          <cell r="F3806">
            <v>90.6</v>
          </cell>
          <cell r="G3806">
            <v>982.8</v>
          </cell>
        </row>
        <row r="3807">
          <cell r="A3807" t="str">
            <v>61.10.577</v>
          </cell>
          <cell r="C3807" t="str">
            <v>Grelha de retorno/exaustão com registro, tamanho: 0,20 m² a 0,40 m²</v>
          </cell>
          <cell r="D3807" t="str">
            <v>m²</v>
          </cell>
          <cell r="E3807">
            <v>747.79</v>
          </cell>
          <cell r="F3807">
            <v>77.02</v>
          </cell>
          <cell r="G3807">
            <v>824.81</v>
          </cell>
        </row>
        <row r="3808">
          <cell r="A3808" t="str">
            <v>61.10.578</v>
          </cell>
          <cell r="C3808" t="str">
            <v>Grelha de retorno/exaustão com registro, tamanho: 0,41 m² a 0,65 m²</v>
          </cell>
          <cell r="D3808" t="str">
            <v>m²</v>
          </cell>
          <cell r="E3808">
            <v>664.16</v>
          </cell>
          <cell r="F3808">
            <v>67.959999999999994</v>
          </cell>
          <cell r="G3808">
            <v>732.12</v>
          </cell>
        </row>
        <row r="3809">
          <cell r="A3809" t="str">
            <v>61.10.581</v>
          </cell>
          <cell r="C3809" t="str">
            <v>Veneziana com tela e filtro G4</v>
          </cell>
          <cell r="D3809" t="str">
            <v>m²</v>
          </cell>
          <cell r="E3809">
            <v>1212.1099999999999</v>
          </cell>
          <cell r="F3809">
            <v>90.6</v>
          </cell>
          <cell r="G3809">
            <v>1302.71</v>
          </cell>
        </row>
        <row r="3810">
          <cell r="A3810" t="str">
            <v>61.10.582</v>
          </cell>
          <cell r="C3810" t="str">
            <v>Veneziana com tela</v>
          </cell>
          <cell r="D3810" t="str">
            <v>m²</v>
          </cell>
          <cell r="E3810">
            <v>697.6</v>
          </cell>
          <cell r="F3810">
            <v>54.36</v>
          </cell>
          <cell r="G3810">
            <v>751.96</v>
          </cell>
        </row>
        <row r="3811">
          <cell r="A3811" t="str">
            <v>61.10.583</v>
          </cell>
          <cell r="C3811" t="str">
            <v>Veneziana com tela, tamanho 38,5 x 33 cm</v>
          </cell>
          <cell r="D3811" t="str">
            <v>un</v>
          </cell>
          <cell r="E3811">
            <v>127.43</v>
          </cell>
          <cell r="F3811">
            <v>40.78</v>
          </cell>
          <cell r="G3811">
            <v>168.21</v>
          </cell>
        </row>
        <row r="3812">
          <cell r="A3812" t="str">
            <v>61.10.584</v>
          </cell>
          <cell r="C3812" t="str">
            <v>Veneziana com tela, tamanho 78,5 x 33 cm</v>
          </cell>
          <cell r="D3812" t="str">
            <v>un</v>
          </cell>
          <cell r="E3812">
            <v>197.37</v>
          </cell>
          <cell r="F3812">
            <v>54.36</v>
          </cell>
          <cell r="G3812">
            <v>251.73</v>
          </cell>
        </row>
        <row r="3813">
          <cell r="A3813" t="str">
            <v>61.14</v>
          </cell>
          <cell r="B3813" t="str">
            <v>Ventilação</v>
          </cell>
        </row>
        <row r="3814">
          <cell r="A3814" t="str">
            <v>61.14.005</v>
          </cell>
          <cell r="C3814" t="str">
            <v>Caixa ventiladora com ventilador centrífugo, vazão 4.600 m³/h, pressão 30 mmCA - 220 / 380 V / 60HZ</v>
          </cell>
          <cell r="D3814" t="str">
            <v>un</v>
          </cell>
          <cell r="E3814">
            <v>4524.05</v>
          </cell>
          <cell r="F3814">
            <v>1841.7</v>
          </cell>
          <cell r="G3814">
            <v>6365.75</v>
          </cell>
        </row>
        <row r="3815">
          <cell r="A3815" t="str">
            <v>61.14.015</v>
          </cell>
          <cell r="C3815" t="str">
            <v>Caixa ventiladora com ventilador centrífugo, vazão 28.000 m³/h, pressão 30 mmCA - 220 / 380 V / 60HZ</v>
          </cell>
          <cell r="D3815" t="str">
            <v>un</v>
          </cell>
          <cell r="E3815">
            <v>15276.45</v>
          </cell>
          <cell r="F3815">
            <v>4297.3</v>
          </cell>
          <cell r="G3815">
            <v>19573.75</v>
          </cell>
        </row>
        <row r="3816">
          <cell r="A3816" t="str">
            <v>61.14.050</v>
          </cell>
          <cell r="C3816" t="str">
            <v>Caixa ventiladora com ventilador centrífugo, vazão 8.800 m³/h, pressão 35 mmCA - 220/380 V / 60Hz</v>
          </cell>
          <cell r="D3816" t="str">
            <v>un</v>
          </cell>
          <cell r="E3816">
            <v>6886.14</v>
          </cell>
          <cell r="F3816">
            <v>237.3</v>
          </cell>
          <cell r="G3816">
            <v>7123.44</v>
          </cell>
        </row>
        <row r="3817">
          <cell r="A3817" t="str">
            <v>61.14.070</v>
          </cell>
          <cell r="C3817" t="str">
            <v>Caixa ventiladora com ventilador centrífugo, vazão 1.710 m³/h, pressão 35 mmCA - 220/380 V / 60Hz</v>
          </cell>
          <cell r="D3817" t="str">
            <v>un</v>
          </cell>
          <cell r="E3817">
            <v>3657.2</v>
          </cell>
          <cell r="F3817">
            <v>237.3</v>
          </cell>
          <cell r="G3817">
            <v>3894.5</v>
          </cell>
        </row>
        <row r="3818">
          <cell r="A3818" t="str">
            <v>61.14.080</v>
          </cell>
          <cell r="C3818" t="str">
            <v>Caixa ventiladora com ventilador centrífugo, vazão 1.190 m³/h, pressão 35 mmCA - 220/380 V / 60Hz</v>
          </cell>
          <cell r="D3818" t="str">
            <v>un</v>
          </cell>
          <cell r="E3818">
            <v>3674.12</v>
          </cell>
          <cell r="F3818">
            <v>237.3</v>
          </cell>
          <cell r="G3818">
            <v>3911.42</v>
          </cell>
        </row>
        <row r="3819">
          <cell r="A3819" t="str">
            <v>61.14.100</v>
          </cell>
          <cell r="C3819" t="str">
            <v>Ventilador centrífugo de dupla aspiração "limite-load", vazão 20.000 m³/h, pressão 50 mmCA - 380/660 V / 60 Hz</v>
          </cell>
          <cell r="D3819" t="str">
            <v>un</v>
          </cell>
          <cell r="E3819">
            <v>10373.6</v>
          </cell>
          <cell r="F3819">
            <v>556.4</v>
          </cell>
          <cell r="G3819">
            <v>10930</v>
          </cell>
        </row>
        <row r="3820">
          <cell r="A3820" t="str">
            <v>61.15</v>
          </cell>
          <cell r="B3820" t="str">
            <v>Controles para Fan-Coil e CAG</v>
          </cell>
        </row>
        <row r="3821">
          <cell r="A3821" t="str">
            <v>61.15.010</v>
          </cell>
          <cell r="C3821" t="str">
            <v>Fonte de alimentação universal bivolt com saída de 24 V - 1,5 A - 35 W</v>
          </cell>
          <cell r="D3821" t="str">
            <v>un</v>
          </cell>
          <cell r="E3821">
            <v>165.3</v>
          </cell>
          <cell r="F3821">
            <v>1.97</v>
          </cell>
          <cell r="G3821">
            <v>167.27</v>
          </cell>
        </row>
        <row r="3822">
          <cell r="A3822" t="str">
            <v>61.15.020</v>
          </cell>
          <cell r="C3822" t="str">
            <v>Tomada simples de sobrepor universal 2P+T - 10 A - 250 V</v>
          </cell>
          <cell r="D3822" t="str">
            <v>un</v>
          </cell>
          <cell r="E3822">
            <v>8.34</v>
          </cell>
          <cell r="F3822">
            <v>11.86</v>
          </cell>
          <cell r="G3822">
            <v>20.2</v>
          </cell>
        </row>
        <row r="3823">
          <cell r="A3823" t="str">
            <v>61.15.030</v>
          </cell>
          <cell r="C3823" t="str">
            <v>Transformador abaixador, entrada 110/220V, saída 24V+24V, corrente secundário 6A</v>
          </cell>
          <cell r="D3823" t="str">
            <v>un</v>
          </cell>
          <cell r="E3823">
            <v>166.04</v>
          </cell>
          <cell r="F3823">
            <v>1.97</v>
          </cell>
          <cell r="G3823">
            <v>168.01</v>
          </cell>
        </row>
        <row r="3824">
          <cell r="A3824" t="str">
            <v>61.15.040</v>
          </cell>
          <cell r="C3824" t="str">
            <v>Atuador Floating de 40Nm, sinal de controle 3 e 2 pontos, tensão de entrada AC/DC 24V, IP 54</v>
          </cell>
          <cell r="D3824" t="str">
            <v>un</v>
          </cell>
          <cell r="E3824">
            <v>1555.64</v>
          </cell>
          <cell r="F3824">
            <v>12.09</v>
          </cell>
          <cell r="G3824">
            <v>1567.73</v>
          </cell>
        </row>
        <row r="3825">
          <cell r="A3825" t="str">
            <v>61.15.050</v>
          </cell>
          <cell r="C3825" t="str">
            <v>Válvula motorizada esfera, com duas vias atuador floating, diâmetro 3/4" a 1 1/2"</v>
          </cell>
          <cell r="D3825" t="str">
            <v>un</v>
          </cell>
          <cell r="E3825">
            <v>1406.61</v>
          </cell>
          <cell r="F3825">
            <v>18.12</v>
          </cell>
          <cell r="G3825">
            <v>1424.73</v>
          </cell>
        </row>
        <row r="3826">
          <cell r="A3826" t="str">
            <v>61.15.060</v>
          </cell>
          <cell r="C3826" t="str">
            <v>Válvula de balanceamento diâmetro 1 " a 2-1/2"</v>
          </cell>
          <cell r="D3826" t="str">
            <v>un</v>
          </cell>
          <cell r="E3826">
            <v>681.13</v>
          </cell>
          <cell r="F3826">
            <v>14.1</v>
          </cell>
          <cell r="G3826">
            <v>695.23</v>
          </cell>
        </row>
        <row r="3827">
          <cell r="A3827" t="str">
            <v>61.15.070</v>
          </cell>
          <cell r="C3827" t="str">
            <v>Válvula borboleta na configuração wafer motorizada atuador floating diâmetro 3'' a 4"</v>
          </cell>
          <cell r="D3827" t="str">
            <v>un</v>
          </cell>
          <cell r="E3827">
            <v>1604.78</v>
          </cell>
          <cell r="F3827">
            <v>18.12</v>
          </cell>
          <cell r="G3827">
            <v>1622.9</v>
          </cell>
        </row>
        <row r="3828">
          <cell r="A3828" t="str">
            <v>61.15.080</v>
          </cell>
          <cell r="C3828" t="str">
            <v>Válvula duas vias on/off retorno elétrico diâmetro 1/2" a 3/4"</v>
          </cell>
          <cell r="D3828" t="str">
            <v>un</v>
          </cell>
          <cell r="E3828">
            <v>243.08</v>
          </cell>
          <cell r="F3828">
            <v>18.12</v>
          </cell>
          <cell r="G3828">
            <v>261.2</v>
          </cell>
        </row>
        <row r="3829">
          <cell r="A3829" t="str">
            <v>61.15.090</v>
          </cell>
          <cell r="C3829" t="str">
            <v>Válvula esfera motorizada de duas vias de atuador proporcional diâmetro 2" a 2-1/2"</v>
          </cell>
          <cell r="D3829" t="str">
            <v>un</v>
          </cell>
          <cell r="E3829">
            <v>1164.51</v>
          </cell>
          <cell r="F3829">
            <v>18.12</v>
          </cell>
          <cell r="G3829">
            <v>1182.6300000000001</v>
          </cell>
        </row>
        <row r="3830">
          <cell r="A3830" t="str">
            <v>61.15.100</v>
          </cell>
          <cell r="C3830" t="str">
            <v>Atuador proporcional de 10 Nm, tensão de entrada AC/DC 24 V - IP 54</v>
          </cell>
          <cell r="D3830" t="str">
            <v>un</v>
          </cell>
          <cell r="E3830">
            <v>836.52</v>
          </cell>
          <cell r="F3830">
            <v>12.09</v>
          </cell>
          <cell r="G3830">
            <v>848.61</v>
          </cell>
        </row>
        <row r="3831">
          <cell r="A3831" t="str">
            <v>61.15.110</v>
          </cell>
          <cell r="C3831" t="str">
            <v>Válvula esfera duas vias flangeada, diâmetro 3''</v>
          </cell>
          <cell r="D3831" t="str">
            <v>un</v>
          </cell>
          <cell r="E3831">
            <v>1975.97</v>
          </cell>
          <cell r="F3831">
            <v>14.1</v>
          </cell>
          <cell r="G3831">
            <v>1990.07</v>
          </cell>
        </row>
        <row r="3832">
          <cell r="A3832" t="str">
            <v>61.15.120</v>
          </cell>
          <cell r="C3832" t="str">
            <v>Acoplador a relé 24 VCC/VAC - 1 contato reversível</v>
          </cell>
          <cell r="D3832" t="str">
            <v>un</v>
          </cell>
          <cell r="E3832">
            <v>92.61</v>
          </cell>
          <cell r="F3832">
            <v>5.94</v>
          </cell>
          <cell r="G3832">
            <v>98.55</v>
          </cell>
        </row>
        <row r="3833">
          <cell r="A3833" t="str">
            <v>61.15.130</v>
          </cell>
          <cell r="C3833" t="str">
            <v>Chave de fluxo para ar</v>
          </cell>
          <cell r="D3833" t="str">
            <v>un</v>
          </cell>
          <cell r="E3833">
            <v>204.41</v>
          </cell>
          <cell r="F3833">
            <v>59.88</v>
          </cell>
          <cell r="G3833">
            <v>264.29000000000002</v>
          </cell>
        </row>
        <row r="3834">
          <cell r="A3834" t="str">
            <v>61.15.140</v>
          </cell>
          <cell r="C3834" t="str">
            <v>Repetidor de sinal I/I e V/I</v>
          </cell>
          <cell r="D3834" t="str">
            <v>un</v>
          </cell>
          <cell r="E3834">
            <v>1205.17</v>
          </cell>
          <cell r="F3834">
            <v>40.99</v>
          </cell>
          <cell r="G3834">
            <v>1246.1600000000001</v>
          </cell>
        </row>
        <row r="3835">
          <cell r="A3835" t="str">
            <v>61.15.150</v>
          </cell>
          <cell r="C3835" t="str">
            <v>Relé de corrente ajustável de 0 a 200 A</v>
          </cell>
          <cell r="D3835" t="str">
            <v>un</v>
          </cell>
          <cell r="E3835">
            <v>341.05</v>
          </cell>
          <cell r="F3835">
            <v>29.67</v>
          </cell>
          <cell r="G3835">
            <v>370.72</v>
          </cell>
        </row>
        <row r="3836">
          <cell r="A3836" t="str">
            <v>61.15.160</v>
          </cell>
          <cell r="C3836" t="str">
            <v>Sensor de temperatura ambiente PT100 - 2 fios</v>
          </cell>
          <cell r="D3836" t="str">
            <v>un</v>
          </cell>
          <cell r="E3836">
            <v>156.04</v>
          </cell>
          <cell r="F3836">
            <v>59.88</v>
          </cell>
          <cell r="G3836">
            <v>215.92</v>
          </cell>
        </row>
        <row r="3837">
          <cell r="A3837" t="str">
            <v>61.15.163</v>
          </cell>
          <cell r="C3837" t="str">
            <v>Pressostato diferencial para utilização em sistema central de ar condicionado, controle de pressão diferencial 55 de 414 kPa</v>
          </cell>
          <cell r="D3837" t="str">
            <v>un</v>
          </cell>
          <cell r="E3837">
            <v>701.67</v>
          </cell>
          <cell r="F3837">
            <v>82.79</v>
          </cell>
          <cell r="G3837">
            <v>784.46</v>
          </cell>
        </row>
        <row r="3838">
          <cell r="A3838" t="str">
            <v>61.15.164</v>
          </cell>
          <cell r="C3838" t="str">
            <v>Termostato de segurança com temperatura ajustável de 90°C - 110°C</v>
          </cell>
          <cell r="D3838" t="str">
            <v>un</v>
          </cell>
          <cell r="E3838">
            <v>61.77</v>
          </cell>
          <cell r="F3838">
            <v>65.319999999999993</v>
          </cell>
          <cell r="G3838">
            <v>127.09</v>
          </cell>
        </row>
        <row r="3839">
          <cell r="A3839" t="str">
            <v>61.15.170</v>
          </cell>
          <cell r="C3839" t="str">
            <v>Transmissor de pressão diferencial, operação de 0 a 750 Pa</v>
          </cell>
          <cell r="D3839" t="str">
            <v>un</v>
          </cell>
          <cell r="E3839">
            <v>856.68</v>
          </cell>
          <cell r="F3839">
            <v>59.88</v>
          </cell>
          <cell r="G3839">
            <v>916.56</v>
          </cell>
        </row>
        <row r="3840">
          <cell r="A3840" t="str">
            <v>61.15.172</v>
          </cell>
          <cell r="C3840" t="str">
            <v>Transmissor de pressão compacto, escala de pressão 0 a 10 Bar, sinal de saída 4 - 20 mA</v>
          </cell>
          <cell r="D3840" t="str">
            <v>un</v>
          </cell>
          <cell r="E3840">
            <v>695.93</v>
          </cell>
          <cell r="F3840">
            <v>59.88</v>
          </cell>
          <cell r="G3840">
            <v>755.81</v>
          </cell>
        </row>
        <row r="3841">
          <cell r="A3841" t="str">
            <v>61.15.174</v>
          </cell>
          <cell r="C3841" t="str">
            <v>Transmissor de temperatura e umidade para dutos, alta precisão, corrente de 0 a 20 mA, alimentação 12Vcc a 30Vcc</v>
          </cell>
          <cell r="D3841" t="str">
            <v>un</v>
          </cell>
          <cell r="E3841">
            <v>1617.96</v>
          </cell>
          <cell r="F3841">
            <v>59.88</v>
          </cell>
          <cell r="G3841">
            <v>1677.84</v>
          </cell>
        </row>
        <row r="3842">
          <cell r="A3842" t="str">
            <v>61.15.181</v>
          </cell>
          <cell r="C3842" t="str">
            <v>Controlador lógico programável para 16 entradas/16 saídas</v>
          </cell>
          <cell r="D3842" t="str">
            <v>un</v>
          </cell>
          <cell r="E3842">
            <v>3238.43</v>
          </cell>
          <cell r="F3842">
            <v>272.48</v>
          </cell>
          <cell r="G3842">
            <v>3510.91</v>
          </cell>
        </row>
        <row r="3843">
          <cell r="A3843" t="str">
            <v>61.15.191</v>
          </cell>
          <cell r="C3843" t="str">
            <v>Módulo de expansão para 4 canais de saída analógica</v>
          </cell>
          <cell r="D3843" t="str">
            <v>un</v>
          </cell>
          <cell r="E3843">
            <v>2603.15</v>
          </cell>
          <cell r="F3843">
            <v>159.71</v>
          </cell>
          <cell r="G3843">
            <v>2762.86</v>
          </cell>
        </row>
        <row r="3844">
          <cell r="A3844" t="str">
            <v>61.15.196</v>
          </cell>
          <cell r="C3844" t="str">
            <v>Módulo de expansão para 8 canais de entrada analógica</v>
          </cell>
          <cell r="D3844" t="str">
            <v>un</v>
          </cell>
          <cell r="E3844">
            <v>3857.53</v>
          </cell>
          <cell r="F3844">
            <v>159.71</v>
          </cell>
          <cell r="G3844">
            <v>4017.24</v>
          </cell>
        </row>
        <row r="3845">
          <cell r="A3845" t="str">
            <v>61.15.201</v>
          </cell>
          <cell r="C3845" t="str">
            <v>Módulo de expansão para 8 canais de entrada e saída digitais</v>
          </cell>
          <cell r="D3845" t="str">
            <v>un</v>
          </cell>
          <cell r="E3845">
            <v>663.52</v>
          </cell>
          <cell r="F3845">
            <v>183.2</v>
          </cell>
          <cell r="G3845">
            <v>846.72</v>
          </cell>
        </row>
        <row r="3846">
          <cell r="A3846" t="str">
            <v>61.20</v>
          </cell>
          <cell r="B3846" t="str">
            <v>Reparos, conservações e complementos - GRUPO 61</v>
          </cell>
        </row>
        <row r="3847">
          <cell r="A3847" t="str">
            <v>61.20.040</v>
          </cell>
          <cell r="C3847" t="str">
            <v>Cortina de ar com duas velocidades, para vão de 1,20 m</v>
          </cell>
          <cell r="D3847" t="str">
            <v>cj</v>
          </cell>
          <cell r="E3847">
            <v>642.64</v>
          </cell>
          <cell r="F3847">
            <v>10.4</v>
          </cell>
          <cell r="G3847">
            <v>653.04</v>
          </cell>
        </row>
        <row r="3848">
          <cell r="A3848" t="str">
            <v>61.20.092</v>
          </cell>
          <cell r="C3848" t="str">
            <v>Cortina de ar com duas velocidades, para vão de 1,50 m</v>
          </cell>
          <cell r="D3848" t="str">
            <v>cj</v>
          </cell>
          <cell r="E3848">
            <v>825.65</v>
          </cell>
          <cell r="F3848">
            <v>10.4</v>
          </cell>
          <cell r="G3848">
            <v>836.05</v>
          </cell>
        </row>
        <row r="3849">
          <cell r="A3849" t="str">
            <v>61.20.100</v>
          </cell>
          <cell r="C3849" t="str">
            <v>Ligação típica, (cavalete), para ar condicionado ´fancoil´, diâmetro de 1/2´</v>
          </cell>
          <cell r="D3849" t="str">
            <v>cj</v>
          </cell>
          <cell r="E3849">
            <v>829.89</v>
          </cell>
          <cell r="F3849">
            <v>420.08</v>
          </cell>
          <cell r="G3849">
            <v>1249.97</v>
          </cell>
        </row>
        <row r="3850">
          <cell r="A3850" t="str">
            <v>61.20.110</v>
          </cell>
          <cell r="C3850" t="str">
            <v>Ligação típica, (cavalete), para ar condicionado ´fancoil´, diâmetro de 3/4´</v>
          </cell>
          <cell r="D3850" t="str">
            <v>cj</v>
          </cell>
          <cell r="E3850">
            <v>973.48</v>
          </cell>
          <cell r="F3850">
            <v>447.9</v>
          </cell>
          <cell r="G3850">
            <v>1421.38</v>
          </cell>
        </row>
        <row r="3851">
          <cell r="A3851" t="str">
            <v>61.20.120</v>
          </cell>
          <cell r="C3851" t="str">
            <v>Ligação típica, (cavalete), para ar condicionado ´fancoil´, diâmetro de 1´</v>
          </cell>
          <cell r="D3851" t="str">
            <v>cj</v>
          </cell>
          <cell r="E3851">
            <v>1159.81</v>
          </cell>
          <cell r="F3851">
            <v>503.54</v>
          </cell>
          <cell r="G3851">
            <v>1663.35</v>
          </cell>
        </row>
        <row r="3852">
          <cell r="A3852" t="str">
            <v>61.20.130</v>
          </cell>
          <cell r="C3852" t="str">
            <v>Ligação típica, (cavalete), para ar condicionado ´fancoil´, diâmetro de 1 1/4´</v>
          </cell>
          <cell r="D3852" t="str">
            <v>cj</v>
          </cell>
          <cell r="E3852">
            <v>1479.55</v>
          </cell>
          <cell r="F3852">
            <v>531.36</v>
          </cell>
          <cell r="G3852">
            <v>2010.91</v>
          </cell>
        </row>
        <row r="3853">
          <cell r="A3853" t="str">
            <v>61.20.450</v>
          </cell>
          <cell r="C3853" t="str">
            <v>Duto em chapa de aço galvanizado</v>
          </cell>
          <cell r="D3853" t="str">
            <v>kg</v>
          </cell>
          <cell r="E3853">
            <v>14.16</v>
          </cell>
          <cell r="F3853">
            <v>23</v>
          </cell>
          <cell r="G3853">
            <v>37.159999999999997</v>
          </cell>
        </row>
        <row r="3854">
          <cell r="A3854" t="str">
            <v>62</v>
          </cell>
          <cell r="B3854" t="str">
            <v>COZINHA, REFEITÓRIO, LAVANDERIA INDUSTRIAL E EQUIPAMENTOS</v>
          </cell>
        </row>
        <row r="3855">
          <cell r="A3855" t="str">
            <v>62.04</v>
          </cell>
          <cell r="B3855" t="str">
            <v>Mobiliário e acessórios</v>
          </cell>
        </row>
        <row r="3856">
          <cell r="A3856" t="str">
            <v>62.04.060</v>
          </cell>
          <cell r="C3856" t="str">
            <v>Tanque duplo com pés em aço inoxidável de 1600 x 700 x 850 mm</v>
          </cell>
          <cell r="D3856" t="str">
            <v>un</v>
          </cell>
          <cell r="E3856">
            <v>3248.28</v>
          </cell>
          <cell r="F3856">
            <v>19.78</v>
          </cell>
          <cell r="G3856">
            <v>3268.06</v>
          </cell>
        </row>
        <row r="3857">
          <cell r="A3857" t="str">
            <v>62.04.070</v>
          </cell>
          <cell r="C3857" t="str">
            <v>Mesa em aço inoxidável, largura até 700 mm</v>
          </cell>
          <cell r="D3857" t="str">
            <v>m</v>
          </cell>
          <cell r="E3857">
            <v>1539.71</v>
          </cell>
          <cell r="F3857">
            <v>0</v>
          </cell>
          <cell r="G3857">
            <v>1539.71</v>
          </cell>
        </row>
        <row r="3858">
          <cell r="A3858" t="str">
            <v>62.04.090</v>
          </cell>
          <cell r="C3858" t="str">
            <v>Mesa lateral em aço inoxidável com prateleira inferior, largura até 700 mm</v>
          </cell>
          <cell r="D3858" t="str">
            <v>m</v>
          </cell>
          <cell r="E3858">
            <v>1563.23</v>
          </cell>
          <cell r="F3858">
            <v>0</v>
          </cell>
          <cell r="G3858">
            <v>1563.23</v>
          </cell>
        </row>
        <row r="3859">
          <cell r="A3859" t="str">
            <v>62.20</v>
          </cell>
          <cell r="B3859" t="str">
            <v>Reparos, conservações e complementos - GRUPO 62</v>
          </cell>
        </row>
        <row r="3860">
          <cell r="A3860" t="str">
            <v>62.20.330</v>
          </cell>
          <cell r="C3860" t="str">
            <v>Coifa em aço inoxidável com filtro e exaustor axial - área até 3,00 m²</v>
          </cell>
          <cell r="D3860" t="str">
            <v>m²</v>
          </cell>
          <cell r="E3860">
            <v>7283.6</v>
          </cell>
          <cell r="F3860">
            <v>0</v>
          </cell>
          <cell r="G3860">
            <v>7283.6</v>
          </cell>
        </row>
        <row r="3861">
          <cell r="A3861" t="str">
            <v>62.20.340</v>
          </cell>
          <cell r="C3861" t="str">
            <v>Coifa em aço inoxidável com filtro e exaustor axial - área de 3,01 até 7,50 m²</v>
          </cell>
          <cell r="D3861" t="str">
            <v>m²</v>
          </cell>
          <cell r="E3861">
            <v>7208.87</v>
          </cell>
          <cell r="F3861">
            <v>0</v>
          </cell>
          <cell r="G3861">
            <v>7208.87</v>
          </cell>
        </row>
        <row r="3862">
          <cell r="A3862" t="str">
            <v>62.20.350</v>
          </cell>
          <cell r="C3862" t="str">
            <v>Coifa em aço inoxidável com filtro e exaustor axial - área de 7,51 até 16,00 m²</v>
          </cell>
          <cell r="D3862" t="str">
            <v>m²</v>
          </cell>
          <cell r="E3862">
            <v>3849.38</v>
          </cell>
          <cell r="F3862">
            <v>0</v>
          </cell>
          <cell r="G3862">
            <v>3849.38</v>
          </cell>
        </row>
        <row r="3863">
          <cell r="A3863" t="str">
            <v>65</v>
          </cell>
          <cell r="B3863" t="str">
            <v>RESFRIAMENTO E CONSERVAÇÃO DE MATERIAL PERECÍVEL</v>
          </cell>
        </row>
        <row r="3864">
          <cell r="A3864" t="str">
            <v>65.01</v>
          </cell>
          <cell r="B3864" t="str">
            <v>Câmara frigorífica para resfriado</v>
          </cell>
        </row>
        <row r="3865">
          <cell r="A3865" t="str">
            <v>65.01.210</v>
          </cell>
          <cell r="C3865" t="str">
            <v>Câmara frigorífica para resfriados</v>
          </cell>
          <cell r="D3865" t="str">
            <v>m²</v>
          </cell>
          <cell r="E3865">
            <v>1551.35</v>
          </cell>
          <cell r="F3865">
            <v>0</v>
          </cell>
          <cell r="G3865">
            <v>1551.35</v>
          </cell>
        </row>
        <row r="3866">
          <cell r="A3866" t="str">
            <v>65.02</v>
          </cell>
          <cell r="B3866" t="str">
            <v>Câmara frigorífica para congelado</v>
          </cell>
        </row>
        <row r="3867">
          <cell r="A3867" t="str">
            <v>65.02.100</v>
          </cell>
          <cell r="C3867" t="str">
            <v>Câmara frigorífica para congelados</v>
          </cell>
          <cell r="D3867" t="str">
            <v>m²</v>
          </cell>
          <cell r="E3867">
            <v>2111.54</v>
          </cell>
          <cell r="F3867">
            <v>0</v>
          </cell>
          <cell r="G3867">
            <v>2111.54</v>
          </cell>
        </row>
        <row r="3868">
          <cell r="A3868" t="str">
            <v>66</v>
          </cell>
          <cell r="B3868" t="str">
            <v>SEGURANÇA, VIGILÂNCIA E CONTROLE, EQUIPAMENTO E SISTEMA</v>
          </cell>
        </row>
        <row r="3869">
          <cell r="A3869" t="str">
            <v>66.02</v>
          </cell>
          <cell r="B3869" t="str">
            <v>Controle de acessos e alarme</v>
          </cell>
        </row>
        <row r="3870">
          <cell r="A3870" t="str">
            <v>66.02.060</v>
          </cell>
          <cell r="C3870" t="str">
            <v>Repetidora de sinais de ocorrências, do painel sinóptico da central de alarme</v>
          </cell>
          <cell r="D3870" t="str">
            <v>un</v>
          </cell>
          <cell r="E3870">
            <v>1199.1400000000001</v>
          </cell>
          <cell r="F3870">
            <v>11.86</v>
          </cell>
          <cell r="G3870">
            <v>1211</v>
          </cell>
        </row>
        <row r="3871">
          <cell r="A3871" t="str">
            <v>66.02.090</v>
          </cell>
          <cell r="C3871" t="str">
            <v>Detector de metais, tipo portal, microprocessado</v>
          </cell>
          <cell r="D3871" t="str">
            <v>un</v>
          </cell>
          <cell r="E3871">
            <v>7901.83</v>
          </cell>
          <cell r="F3871">
            <v>0</v>
          </cell>
          <cell r="G3871">
            <v>7901.83</v>
          </cell>
        </row>
        <row r="3872">
          <cell r="A3872" t="str">
            <v>66.02.130</v>
          </cell>
          <cell r="C3872" t="str">
            <v>Porteiro eletrônico com um interfone</v>
          </cell>
          <cell r="D3872" t="str">
            <v>cj</v>
          </cell>
          <cell r="E3872">
            <v>172.71</v>
          </cell>
          <cell r="F3872">
            <v>39.549999999999997</v>
          </cell>
          <cell r="G3872">
            <v>212.26</v>
          </cell>
        </row>
        <row r="3873">
          <cell r="A3873" t="str">
            <v>66.02.239</v>
          </cell>
          <cell r="C3873" t="str">
            <v>Sistema eletrônico de automatização de portão deslizante, para esforços até 800 kg</v>
          </cell>
          <cell r="D3873" t="str">
            <v>cj</v>
          </cell>
          <cell r="E3873">
            <v>2616.67</v>
          </cell>
          <cell r="F3873">
            <v>0</v>
          </cell>
          <cell r="G3873">
            <v>2616.67</v>
          </cell>
        </row>
        <row r="3874">
          <cell r="A3874" t="str">
            <v>66.02.240</v>
          </cell>
          <cell r="C3874" t="str">
            <v>Sistema eletrônico de automatização de portão deslizante, para esforços maior de 800 kg e até 1400 kg</v>
          </cell>
          <cell r="D3874" t="str">
            <v>cj</v>
          </cell>
          <cell r="E3874">
            <v>3940.7</v>
          </cell>
          <cell r="F3874">
            <v>0</v>
          </cell>
          <cell r="G3874">
            <v>3940.7</v>
          </cell>
        </row>
        <row r="3875">
          <cell r="A3875" t="str">
            <v>66.02.460</v>
          </cell>
          <cell r="C3875" t="str">
            <v>Vídeo porteiro eletrônico colorido, com um interfone</v>
          </cell>
          <cell r="D3875" t="str">
            <v>cj</v>
          </cell>
          <cell r="E3875">
            <v>1045.0999999999999</v>
          </cell>
          <cell r="F3875">
            <v>98.88</v>
          </cell>
          <cell r="G3875">
            <v>1143.98</v>
          </cell>
        </row>
        <row r="3876">
          <cell r="A3876" t="str">
            <v>66.02.500</v>
          </cell>
          <cell r="C3876" t="str">
            <v>Central de alarme microprocessada, para até 125 zonas</v>
          </cell>
          <cell r="D3876" t="str">
            <v>un</v>
          </cell>
          <cell r="E3876">
            <v>2560.67</v>
          </cell>
          <cell r="F3876">
            <v>11.86</v>
          </cell>
          <cell r="G3876">
            <v>2572.5300000000002</v>
          </cell>
        </row>
        <row r="3877">
          <cell r="A3877" t="str">
            <v>66.02.560</v>
          </cell>
          <cell r="C3877" t="str">
            <v>Controlador de acesso com identificação por impressão digital (biometria) e software de gerenciamento</v>
          </cell>
          <cell r="D3877" t="str">
            <v>cj</v>
          </cell>
          <cell r="E3877">
            <v>2005.98</v>
          </cell>
          <cell r="F3877">
            <v>539.96</v>
          </cell>
          <cell r="G3877">
            <v>2545.94</v>
          </cell>
        </row>
        <row r="3878">
          <cell r="A3878" t="str">
            <v>66.08</v>
          </cell>
          <cell r="B3878" t="str">
            <v>Equipamentos para sistema de segurança, vigilância e controle</v>
          </cell>
        </row>
        <row r="3879">
          <cell r="A3879" t="str">
            <v>66.08.061</v>
          </cell>
          <cell r="C3879" t="str">
            <v>Mesa controladora híbrida para até 32 câmeras IPs, com teclado e joystick, compatível com sistema de CFTV, IP ou analógico</v>
          </cell>
          <cell r="D3879" t="str">
            <v>un</v>
          </cell>
          <cell r="E3879">
            <v>3106.41</v>
          </cell>
          <cell r="F3879">
            <v>880.4</v>
          </cell>
          <cell r="G3879">
            <v>3986.81</v>
          </cell>
        </row>
        <row r="3880">
          <cell r="A3880" t="str">
            <v>66.08.100</v>
          </cell>
          <cell r="C3880" t="str">
            <v>Rack fechado padrão metálico, 19 x 12 Us x 470 mm</v>
          </cell>
          <cell r="D3880" t="str">
            <v>un</v>
          </cell>
          <cell r="E3880">
            <v>664.29</v>
          </cell>
          <cell r="F3880">
            <v>275.13</v>
          </cell>
          <cell r="G3880">
            <v>939.42</v>
          </cell>
        </row>
        <row r="3881">
          <cell r="A3881" t="str">
            <v>66.08.110</v>
          </cell>
          <cell r="C3881" t="str">
            <v>Rack fechado padrão metálico, 19 x 20 Us x 470 mm</v>
          </cell>
          <cell r="D3881" t="str">
            <v>un</v>
          </cell>
          <cell r="E3881">
            <v>1186.8599999999999</v>
          </cell>
          <cell r="F3881">
            <v>275.13</v>
          </cell>
          <cell r="G3881">
            <v>1461.99</v>
          </cell>
        </row>
        <row r="3882">
          <cell r="A3882" t="str">
            <v>66.08.111</v>
          </cell>
          <cell r="C3882" t="str">
            <v>Rack fechado de piso padrão metálico, 19 x 24 Us x 570 mm</v>
          </cell>
          <cell r="D3882" t="str">
            <v>un</v>
          </cell>
          <cell r="E3882">
            <v>955.68</v>
          </cell>
          <cell r="F3882">
            <v>275.13</v>
          </cell>
          <cell r="G3882">
            <v>1230.81</v>
          </cell>
        </row>
        <row r="3883">
          <cell r="A3883" t="str">
            <v>66.08.115</v>
          </cell>
          <cell r="C3883" t="str">
            <v>Rack fechado de piso padrão metálico, 19 x 44 Us x 770 mm</v>
          </cell>
          <cell r="D3883" t="str">
            <v>un</v>
          </cell>
          <cell r="E3883">
            <v>2245.4899999999998</v>
          </cell>
          <cell r="F3883">
            <v>550.25</v>
          </cell>
          <cell r="G3883">
            <v>2795.74</v>
          </cell>
        </row>
        <row r="3884">
          <cell r="A3884" t="str">
            <v>66.08.131</v>
          </cell>
          <cell r="C3884" t="str">
            <v>Monitor LCD ou LED colorido, tela plana de 21,5"</v>
          </cell>
          <cell r="D3884" t="str">
            <v>un</v>
          </cell>
          <cell r="E3884">
            <v>809.35</v>
          </cell>
          <cell r="F3884">
            <v>8.7799999999999994</v>
          </cell>
          <cell r="G3884">
            <v>818.13</v>
          </cell>
        </row>
        <row r="3885">
          <cell r="A3885" t="str">
            <v>66.08.240</v>
          </cell>
          <cell r="C3885" t="str">
            <v>Filtro passivo e misturador de sinais VHF / UHF / CATV</v>
          </cell>
          <cell r="D3885" t="str">
            <v>un</v>
          </cell>
          <cell r="E3885">
            <v>8.7799999999999994</v>
          </cell>
          <cell r="F3885">
            <v>19.78</v>
          </cell>
          <cell r="G3885">
            <v>28.56</v>
          </cell>
        </row>
        <row r="3886">
          <cell r="A3886" t="str">
            <v>66.08.258</v>
          </cell>
          <cell r="C3886" t="str">
            <v>Ponto de acesso de dados (Access Point), uso interno, compatível com PoE 802.3af</v>
          </cell>
          <cell r="D3886" t="str">
            <v>un</v>
          </cell>
          <cell r="E3886">
            <v>990.43</v>
          </cell>
          <cell r="F3886">
            <v>158.19999999999999</v>
          </cell>
          <cell r="G3886">
            <v>1148.6300000000001</v>
          </cell>
        </row>
        <row r="3887">
          <cell r="A3887" t="str">
            <v>66.08.260</v>
          </cell>
          <cell r="C3887" t="str">
            <v>Modulador de canais VHF / UHF / CATV / CFTV</v>
          </cell>
          <cell r="D3887" t="str">
            <v>un</v>
          </cell>
          <cell r="E3887">
            <v>191.34</v>
          </cell>
          <cell r="F3887">
            <v>39.549999999999997</v>
          </cell>
          <cell r="G3887">
            <v>230.89</v>
          </cell>
        </row>
        <row r="3888">
          <cell r="A3888" t="str">
            <v>66.08.270</v>
          </cell>
          <cell r="C3888" t="str">
            <v>Amplificador de linha VHF / UHF com conector de F-50 dB</v>
          </cell>
          <cell r="D3888" t="str">
            <v>un</v>
          </cell>
          <cell r="E3888">
            <v>394.98</v>
          </cell>
          <cell r="F3888">
            <v>11.86</v>
          </cell>
          <cell r="G3888">
            <v>406.84</v>
          </cell>
        </row>
        <row r="3889">
          <cell r="A3889" t="str">
            <v>66.08.324</v>
          </cell>
          <cell r="C3889" t="str">
            <v>Câmera fixa colorida compacta com domo, para áreas internas e externas - 1,3 MP</v>
          </cell>
          <cell r="D3889" t="str">
            <v>un</v>
          </cell>
          <cell r="E3889">
            <v>838.76</v>
          </cell>
          <cell r="F3889">
            <v>161.58000000000001</v>
          </cell>
          <cell r="G3889">
            <v>1000.34</v>
          </cell>
        </row>
        <row r="3890">
          <cell r="A3890" t="str">
            <v>66.08.326</v>
          </cell>
          <cell r="C3890" t="str">
            <v>Câmera fixa colorida tipo bullet, para áreas internas e externas - 1,3 MP</v>
          </cell>
          <cell r="D3890" t="str">
            <v>un</v>
          </cell>
          <cell r="E3890">
            <v>3169.2</v>
          </cell>
          <cell r="F3890">
            <v>161.58000000000001</v>
          </cell>
          <cell r="G3890">
            <v>3330.78</v>
          </cell>
        </row>
        <row r="3891">
          <cell r="A3891" t="str">
            <v>66.08.328</v>
          </cell>
          <cell r="C3891" t="str">
            <v>Câmera fixa colorida com domo, para áreas internas e externas - 5 MP</v>
          </cell>
          <cell r="D3891" t="str">
            <v>un</v>
          </cell>
          <cell r="E3891">
            <v>9065.11</v>
          </cell>
          <cell r="F3891">
            <v>161.58000000000001</v>
          </cell>
          <cell r="G3891">
            <v>9226.69</v>
          </cell>
        </row>
        <row r="3892">
          <cell r="A3892" t="str">
            <v>66.08.340</v>
          </cell>
          <cell r="C3892" t="str">
            <v>Unidade de disco rígido (HD) externo de 5 TB</v>
          </cell>
          <cell r="D3892" t="str">
            <v>un</v>
          </cell>
          <cell r="E3892">
            <v>1079.04</v>
          </cell>
          <cell r="F3892">
            <v>2.92</v>
          </cell>
          <cell r="G3892">
            <v>1081.96</v>
          </cell>
        </row>
        <row r="3893">
          <cell r="A3893" t="str">
            <v>66.08.400</v>
          </cell>
          <cell r="C3893" t="str">
            <v>Estação de monitoramento "WorkStation" para até 3 monitores - memória RAM de 8 GB</v>
          </cell>
          <cell r="D3893" t="str">
            <v>cj</v>
          </cell>
          <cell r="E3893">
            <v>9279.8700000000008</v>
          </cell>
          <cell r="F3893">
            <v>208.97</v>
          </cell>
          <cell r="G3893">
            <v>9488.84</v>
          </cell>
        </row>
        <row r="3894">
          <cell r="A3894" t="str">
            <v>66.08.401</v>
          </cell>
          <cell r="C3894" t="str">
            <v>Estação de monitoramento "WorkStation" para até 3 monitores - memória RAM de 16 GB</v>
          </cell>
          <cell r="D3894" t="str">
            <v>cj</v>
          </cell>
          <cell r="E3894">
            <v>14027.75</v>
          </cell>
          <cell r="F3894">
            <v>208.97</v>
          </cell>
          <cell r="G3894">
            <v>14236.72</v>
          </cell>
        </row>
        <row r="3895">
          <cell r="A3895" t="str">
            <v>66.08.600</v>
          </cell>
          <cell r="C3895" t="str">
            <v>Unidade gerenciadora digital de vídeo em rede (NVR) de até 8 câmeras IP, armazenamento de 6 TB, 1 interface de rede Fast Ethernet</v>
          </cell>
          <cell r="D3895" t="str">
            <v>un</v>
          </cell>
          <cell r="E3895">
            <v>1105.7</v>
          </cell>
          <cell r="F3895">
            <v>139.31</v>
          </cell>
          <cell r="G3895">
            <v>1245.01</v>
          </cell>
        </row>
        <row r="3896">
          <cell r="A3896" t="str">
            <v>66.08.610</v>
          </cell>
          <cell r="C3896" t="str">
            <v>Unidade gerenciadora digital de vídeo em rede (NVR) de até 16 câmeras IP, armazenamento de 12 TB, 1 interface de rede Gigabit Ethernet e 4 entradas de alarme</v>
          </cell>
          <cell r="D3896" t="str">
            <v>un</v>
          </cell>
          <cell r="E3896">
            <v>1397.03</v>
          </cell>
          <cell r="F3896">
            <v>208.97</v>
          </cell>
          <cell r="G3896">
            <v>1606</v>
          </cell>
        </row>
        <row r="3897">
          <cell r="A3897" t="str">
            <v>66.08.620</v>
          </cell>
          <cell r="C3897" t="str">
            <v>Unidade gerenciadora digital vídeo em rede (NVR) de até 32 câmeras IP, armazenamento de 48 TB, 2 interface de rede Gigabit Ethernet e 16 entradas de alarme</v>
          </cell>
          <cell r="D3897" t="str">
            <v>un</v>
          </cell>
          <cell r="E3897">
            <v>3417.03</v>
          </cell>
          <cell r="F3897">
            <v>275.13</v>
          </cell>
          <cell r="G3897">
            <v>3692.16</v>
          </cell>
        </row>
        <row r="3898">
          <cell r="A3898" t="str">
            <v>66.20</v>
          </cell>
          <cell r="B3898" t="str">
            <v>Reparos, conservações e complementos - GRUPO 66</v>
          </cell>
        </row>
        <row r="3899">
          <cell r="A3899" t="str">
            <v>66.20.150</v>
          </cell>
          <cell r="C3899" t="str">
            <v>Guia organizadora de cabos para rack, 19´ 1 U</v>
          </cell>
          <cell r="D3899" t="str">
            <v>un</v>
          </cell>
          <cell r="E3899">
            <v>16.41</v>
          </cell>
          <cell r="F3899">
            <v>11.01</v>
          </cell>
          <cell r="G3899">
            <v>27.42</v>
          </cell>
        </row>
        <row r="3900">
          <cell r="A3900" t="str">
            <v>66.20.170</v>
          </cell>
          <cell r="C3900" t="str">
            <v>Guia organizadora de cabos para rack, 19´ 2 U</v>
          </cell>
          <cell r="D3900" t="str">
            <v>un</v>
          </cell>
          <cell r="E3900">
            <v>27.03</v>
          </cell>
          <cell r="F3900">
            <v>11.01</v>
          </cell>
          <cell r="G3900">
            <v>38.04</v>
          </cell>
        </row>
        <row r="3901">
          <cell r="A3901" t="str">
            <v>66.20.202</v>
          </cell>
          <cell r="C3901" t="str">
            <v>Instalação de câmera fixa para CFTV</v>
          </cell>
          <cell r="D3901" t="str">
            <v>un</v>
          </cell>
          <cell r="E3901">
            <v>0</v>
          </cell>
          <cell r="F3901">
            <v>161.58000000000001</v>
          </cell>
          <cell r="G3901">
            <v>161.58000000000001</v>
          </cell>
        </row>
        <row r="3902">
          <cell r="A3902" t="str">
            <v>66.20.212</v>
          </cell>
          <cell r="C3902" t="str">
            <v>Instalação de câmera móvel para CFTV</v>
          </cell>
          <cell r="D3902" t="str">
            <v>un</v>
          </cell>
          <cell r="E3902">
            <v>0</v>
          </cell>
          <cell r="F3902">
            <v>161.58000000000001</v>
          </cell>
          <cell r="G3902">
            <v>161.58000000000001</v>
          </cell>
        </row>
        <row r="3903">
          <cell r="A3903" t="str">
            <v>66.20.221</v>
          </cell>
          <cell r="C3903" t="str">
            <v>Switch Gigabit para servidor central com 24 portas frontais e 2 portas SFP, capacidade 10 / 100 / 1000 Mbps</v>
          </cell>
          <cell r="D3903" t="str">
            <v>un</v>
          </cell>
          <cell r="E3903">
            <v>11760.22</v>
          </cell>
          <cell r="F3903">
            <v>14.63</v>
          </cell>
          <cell r="G3903">
            <v>11774.85</v>
          </cell>
        </row>
        <row r="3904">
          <cell r="A3904" t="str">
            <v>66.20.225</v>
          </cell>
          <cell r="C3904" t="str">
            <v>Switch Gigabit 24 portas com capacidade de 10/100/1000/Mbps</v>
          </cell>
          <cell r="D3904" t="str">
            <v>un</v>
          </cell>
          <cell r="E3904">
            <v>2102.25</v>
          </cell>
          <cell r="F3904">
            <v>14.63</v>
          </cell>
          <cell r="G3904">
            <v>2116.88</v>
          </cell>
        </row>
        <row r="3905">
          <cell r="A3905" t="str">
            <v>67</v>
          </cell>
          <cell r="B3905" t="str">
            <v>CAPTAÇÃO, ADUÇÃO E TRATAMENTO DE ÁGUA E ESGOTO, EQUIPAMENTOS E SISTEMA</v>
          </cell>
        </row>
        <row r="3906">
          <cell r="A3906" t="str">
            <v>67.02</v>
          </cell>
          <cell r="B3906" t="str">
            <v>Tratamento</v>
          </cell>
        </row>
        <row r="3907">
          <cell r="A3907" t="str">
            <v>67.02.160</v>
          </cell>
          <cell r="C3907" t="str">
            <v>Medidor de vazão tipo calha Parshall com garganta W= 3´</v>
          </cell>
          <cell r="D3907" t="str">
            <v>un</v>
          </cell>
          <cell r="E3907">
            <v>1112.6500000000001</v>
          </cell>
          <cell r="F3907">
            <v>71.34</v>
          </cell>
          <cell r="G3907">
            <v>1183.99</v>
          </cell>
        </row>
        <row r="3908">
          <cell r="A3908" t="str">
            <v>67.02.210</v>
          </cell>
          <cell r="C3908" t="str">
            <v>Tela galvanizada revestida em poliamida, malha de 10 mm</v>
          </cell>
          <cell r="D3908" t="str">
            <v>m²</v>
          </cell>
          <cell r="E3908">
            <v>598.62</v>
          </cell>
          <cell r="F3908">
            <v>8.0500000000000007</v>
          </cell>
          <cell r="G3908">
            <v>606.66999999999996</v>
          </cell>
        </row>
        <row r="3909">
          <cell r="A3909" t="str">
            <v>67.02.240</v>
          </cell>
          <cell r="C3909" t="str">
            <v>Grade média em aço carbono, espaçamento de 2 cm com barras chatas de 1´ x 3/8´</v>
          </cell>
          <cell r="D3909" t="str">
            <v>m²</v>
          </cell>
          <cell r="E3909">
            <v>1488.79</v>
          </cell>
          <cell r="F3909">
            <v>8.0500000000000007</v>
          </cell>
          <cell r="G3909">
            <v>1496.84</v>
          </cell>
        </row>
        <row r="3910">
          <cell r="A3910" t="str">
            <v>67.02.280</v>
          </cell>
          <cell r="C3910" t="str">
            <v>Cesto em chapa de aço inoxidável com espessura de 1,5 mm e furos de 1/2´</v>
          </cell>
          <cell r="D3910" t="str">
            <v>un</v>
          </cell>
          <cell r="E3910">
            <v>620.41</v>
          </cell>
          <cell r="F3910">
            <v>4.0199999999999996</v>
          </cell>
          <cell r="G3910">
            <v>624.42999999999995</v>
          </cell>
        </row>
        <row r="3911">
          <cell r="A3911" t="str">
            <v>67.02.301</v>
          </cell>
          <cell r="C3911" t="str">
            <v>Peneira estática em poliéster reforçado de fibra de vidro (PRFV) com tela de aço inoxidável AISI 304, malha de 1,5 mm, vazão de 50 l/s</v>
          </cell>
          <cell r="D3911" t="str">
            <v>un</v>
          </cell>
          <cell r="E3911">
            <v>17517</v>
          </cell>
          <cell r="F3911">
            <v>143.07</v>
          </cell>
          <cell r="G3911">
            <v>17660.07</v>
          </cell>
        </row>
        <row r="3912">
          <cell r="A3912" t="str">
            <v>67.02.320</v>
          </cell>
          <cell r="C3912" t="str">
            <v>Comporta em fibra de vidro (stop log) - espessura de 10 mm</v>
          </cell>
          <cell r="D3912" t="str">
            <v>m²</v>
          </cell>
          <cell r="E3912">
            <v>1678.55</v>
          </cell>
          <cell r="F3912">
            <v>25.88</v>
          </cell>
          <cell r="G3912">
            <v>1704.43</v>
          </cell>
        </row>
        <row r="3913">
          <cell r="A3913" t="str">
            <v>67.02.330</v>
          </cell>
          <cell r="C3913" t="str">
            <v>Sistema de tratamento de águas cinzas e aproveitamento de águas pluviais, para reuso em fins não potáveis, vazão de 2 m³/h</v>
          </cell>
          <cell r="D3913" t="str">
            <v>un</v>
          </cell>
          <cell r="E3913">
            <v>76510</v>
          </cell>
          <cell r="F3913">
            <v>0</v>
          </cell>
          <cell r="G3913">
            <v>76510</v>
          </cell>
        </row>
        <row r="3914">
          <cell r="A3914" t="str">
            <v>67.02.400</v>
          </cell>
          <cell r="C3914" t="str">
            <v>Tanque em fibra de vidro (PRFV) com quebra ondas, capacidade de 25.000 l e misturador interno vertical em aço inoxidável</v>
          </cell>
          <cell r="D3914" t="str">
            <v>un</v>
          </cell>
          <cell r="E3914">
            <v>46456.9</v>
          </cell>
          <cell r="F3914">
            <v>231.28</v>
          </cell>
          <cell r="G3914">
            <v>46688.18</v>
          </cell>
        </row>
        <row r="3915">
          <cell r="A3915" t="str">
            <v>67.02.410</v>
          </cell>
          <cell r="C3915" t="str">
            <v>Sistema de tratamento de efluente por reator anaeróbio (UASB) e filtro aeróbio (FAS), para obras de segurança com vazão máxima horária 12 l/s</v>
          </cell>
          <cell r="D3915" t="str">
            <v>cj</v>
          </cell>
          <cell r="E3915">
            <v>308075.92</v>
          </cell>
          <cell r="F3915">
            <v>0</v>
          </cell>
          <cell r="G3915">
            <v>308075.92</v>
          </cell>
        </row>
        <row r="3916">
          <cell r="A3916" t="str">
            <v>67.02.502</v>
          </cell>
          <cell r="C3916" t="str">
            <v>Elaboração de projeto de sistema de estação compacta de tratamento de esgoto para vazão máxima horária 12 l/s e atendimento classe II, assessoria, documentação e aprovação na CETESB</v>
          </cell>
          <cell r="D3916" t="str">
            <v>cj</v>
          </cell>
          <cell r="E3916">
            <v>4770.84</v>
          </cell>
          <cell r="F3916">
            <v>49510.84</v>
          </cell>
          <cell r="G3916">
            <v>54281.68</v>
          </cell>
        </row>
        <row r="3917">
          <cell r="A3917" t="str">
            <v>67.02.503</v>
          </cell>
          <cell r="C3917" t="str">
            <v>Elaboração de projeto de sistema de estação compacta de tratamento de esgoto para vazão máxima horária 12 l/s, atendimento classe II, tratamento de nitrogênio e fósforo, assessoria, documentação e aprovação na CETESB</v>
          </cell>
          <cell r="D3917" t="str">
            <v>cj</v>
          </cell>
          <cell r="E3917">
            <v>6603.49</v>
          </cell>
          <cell r="F3917">
            <v>59408.76</v>
          </cell>
          <cell r="G3917">
            <v>66012.25</v>
          </cell>
        </row>
        <row r="3918">
          <cell r="A3918" t="str">
            <v>68</v>
          </cell>
          <cell r="B3918" t="str">
            <v>ELETRIFICAÇÃO, EQUIPAMENTOS E SISTEMA</v>
          </cell>
        </row>
        <row r="3919">
          <cell r="A3919" t="str">
            <v>68.01</v>
          </cell>
          <cell r="B3919" t="str">
            <v>Posteamento</v>
          </cell>
        </row>
        <row r="3920">
          <cell r="A3920" t="str">
            <v>68.01.600</v>
          </cell>
          <cell r="C3920" t="str">
            <v>Poste de concreto circular, 200 kg, H = 7,00 m</v>
          </cell>
          <cell r="D3920" t="str">
            <v>un</v>
          </cell>
          <cell r="E3920">
            <v>934.04</v>
          </cell>
          <cell r="F3920">
            <v>241.57</v>
          </cell>
          <cell r="G3920">
            <v>1175.6099999999999</v>
          </cell>
        </row>
        <row r="3921">
          <cell r="A3921" t="str">
            <v>68.01.620</v>
          </cell>
          <cell r="C3921" t="str">
            <v>Poste de concreto circular, 200 kg, H = 9,00 m</v>
          </cell>
          <cell r="D3921" t="str">
            <v>un</v>
          </cell>
          <cell r="E3921">
            <v>890.3</v>
          </cell>
          <cell r="F3921">
            <v>241.57</v>
          </cell>
          <cell r="G3921">
            <v>1131.8699999999999</v>
          </cell>
        </row>
        <row r="3922">
          <cell r="A3922" t="str">
            <v>68.01.630</v>
          </cell>
          <cell r="C3922" t="str">
            <v>Poste de concreto circular, 200 kg, H = 10,00 m</v>
          </cell>
          <cell r="D3922" t="str">
            <v>un</v>
          </cell>
          <cell r="E3922">
            <v>1254.5899999999999</v>
          </cell>
          <cell r="F3922">
            <v>241.57</v>
          </cell>
          <cell r="G3922">
            <v>1496.16</v>
          </cell>
        </row>
        <row r="3923">
          <cell r="A3923" t="str">
            <v>68.01.640</v>
          </cell>
          <cell r="C3923" t="str">
            <v>Poste de concreto circular, 200 kg, H = 11,00 m</v>
          </cell>
          <cell r="D3923" t="str">
            <v>un</v>
          </cell>
          <cell r="E3923">
            <v>1406.85</v>
          </cell>
          <cell r="F3923">
            <v>241.57</v>
          </cell>
          <cell r="G3923">
            <v>1648.42</v>
          </cell>
        </row>
        <row r="3924">
          <cell r="A3924" t="str">
            <v>68.01.650</v>
          </cell>
          <cell r="C3924" t="str">
            <v>Poste de concreto circular, 200 kg, H = 12,00 m</v>
          </cell>
          <cell r="D3924" t="str">
            <v>un</v>
          </cell>
          <cell r="E3924">
            <v>1526.48</v>
          </cell>
          <cell r="F3924">
            <v>241.57</v>
          </cell>
          <cell r="G3924">
            <v>1768.05</v>
          </cell>
        </row>
        <row r="3925">
          <cell r="A3925" t="str">
            <v>68.01.670</v>
          </cell>
          <cell r="C3925" t="str">
            <v>Poste de concreto circular, 300 kg, H = 9,00 m</v>
          </cell>
          <cell r="D3925" t="str">
            <v>un</v>
          </cell>
          <cell r="E3925">
            <v>957.56</v>
          </cell>
          <cell r="F3925">
            <v>241.57</v>
          </cell>
          <cell r="G3925">
            <v>1199.1300000000001</v>
          </cell>
        </row>
        <row r="3926">
          <cell r="A3926" t="str">
            <v>68.01.730</v>
          </cell>
          <cell r="C3926" t="str">
            <v>Poste de concreto circular, 400 kg, H = 9,00 m</v>
          </cell>
          <cell r="D3926" t="str">
            <v>un</v>
          </cell>
          <cell r="E3926">
            <v>1121.22</v>
          </cell>
          <cell r="F3926">
            <v>241.57</v>
          </cell>
          <cell r="G3926">
            <v>1362.79</v>
          </cell>
        </row>
        <row r="3927">
          <cell r="A3927" t="str">
            <v>68.01.740</v>
          </cell>
          <cell r="C3927" t="str">
            <v>Poste de concreto circular, 400 kg, H = 10,00 m</v>
          </cell>
          <cell r="D3927" t="str">
            <v>un</v>
          </cell>
          <cell r="E3927">
            <v>1448.98</v>
          </cell>
          <cell r="F3927">
            <v>241.57</v>
          </cell>
          <cell r="G3927">
            <v>1690.55</v>
          </cell>
        </row>
        <row r="3928">
          <cell r="A3928" t="str">
            <v>68.01.750</v>
          </cell>
          <cell r="C3928" t="str">
            <v>Poste de concreto circular, 400 kg, H = 11,00 m</v>
          </cell>
          <cell r="D3928" t="str">
            <v>un</v>
          </cell>
          <cell r="E3928">
            <v>1583.88</v>
          </cell>
          <cell r="F3928">
            <v>241.57</v>
          </cell>
          <cell r="G3928">
            <v>1825.45</v>
          </cell>
        </row>
        <row r="3929">
          <cell r="A3929" t="str">
            <v>68.01.760</v>
          </cell>
          <cell r="C3929" t="str">
            <v>Poste de concreto circular, 400 kg, H = 12,00 m</v>
          </cell>
          <cell r="D3929" t="str">
            <v>un</v>
          </cell>
          <cell r="E3929">
            <v>1895.15</v>
          </cell>
          <cell r="F3929">
            <v>241.57</v>
          </cell>
          <cell r="G3929">
            <v>2136.7199999999998</v>
          </cell>
        </row>
        <row r="3930">
          <cell r="A3930" t="str">
            <v>68.01.790</v>
          </cell>
          <cell r="C3930" t="str">
            <v>Poste de concreto circular, 600 kg, H = 10,00 m</v>
          </cell>
          <cell r="D3930" t="str">
            <v>un</v>
          </cell>
          <cell r="E3930">
            <v>1406.47</v>
          </cell>
          <cell r="F3930">
            <v>241.57</v>
          </cell>
          <cell r="G3930">
            <v>1648.04</v>
          </cell>
        </row>
        <row r="3931">
          <cell r="A3931" t="str">
            <v>68.01.800</v>
          </cell>
          <cell r="C3931" t="str">
            <v>Poste de concreto circular, 600 kg, H = 11,00 m</v>
          </cell>
          <cell r="D3931" t="str">
            <v>un</v>
          </cell>
          <cell r="E3931">
            <v>2001.84</v>
          </cell>
          <cell r="F3931">
            <v>241.57</v>
          </cell>
          <cell r="G3931">
            <v>2243.41</v>
          </cell>
        </row>
        <row r="3932">
          <cell r="A3932" t="str">
            <v>68.01.810</v>
          </cell>
          <cell r="C3932" t="str">
            <v>Poste de concreto circular, 600 kg, H = 12,00 m</v>
          </cell>
          <cell r="D3932" t="str">
            <v>un</v>
          </cell>
          <cell r="E3932">
            <v>2255.91</v>
          </cell>
          <cell r="F3932">
            <v>241.57</v>
          </cell>
          <cell r="G3932">
            <v>2497.48</v>
          </cell>
        </row>
        <row r="3933">
          <cell r="A3933" t="str">
            <v>68.01.850</v>
          </cell>
          <cell r="C3933" t="str">
            <v>Poste de concreto circular, 1000 kg, H = 12,00 m</v>
          </cell>
          <cell r="D3933" t="str">
            <v>un</v>
          </cell>
          <cell r="E3933">
            <v>3174.13</v>
          </cell>
          <cell r="F3933">
            <v>241.57</v>
          </cell>
          <cell r="G3933">
            <v>3415.7</v>
          </cell>
        </row>
        <row r="3934">
          <cell r="A3934" t="str">
            <v>68.02</v>
          </cell>
          <cell r="B3934" t="str">
            <v>Estrutura específica</v>
          </cell>
        </row>
        <row r="3935">
          <cell r="A3935" t="str">
            <v>68.02.010</v>
          </cell>
          <cell r="C3935" t="str">
            <v>Estai</v>
          </cell>
          <cell r="D3935" t="str">
            <v>un</v>
          </cell>
          <cell r="E3935">
            <v>351.82</v>
          </cell>
          <cell r="F3935">
            <v>141.68</v>
          </cell>
          <cell r="G3935">
            <v>493.5</v>
          </cell>
        </row>
        <row r="3936">
          <cell r="A3936" t="str">
            <v>68.02.020</v>
          </cell>
          <cell r="C3936" t="str">
            <v>Estrutura tipo M1</v>
          </cell>
          <cell r="D3936" t="str">
            <v>un</v>
          </cell>
          <cell r="E3936">
            <v>304.95999999999998</v>
          </cell>
          <cell r="F3936">
            <v>170.01</v>
          </cell>
          <cell r="G3936">
            <v>474.97</v>
          </cell>
        </row>
        <row r="3937">
          <cell r="A3937" t="str">
            <v>68.02.030</v>
          </cell>
          <cell r="C3937" t="str">
            <v>Estrutura tipo M2</v>
          </cell>
          <cell r="D3937" t="str">
            <v>un</v>
          </cell>
          <cell r="E3937">
            <v>638.1</v>
          </cell>
          <cell r="F3937">
            <v>170.01</v>
          </cell>
          <cell r="G3937">
            <v>808.11</v>
          </cell>
        </row>
        <row r="3938">
          <cell r="A3938" t="str">
            <v>68.02.040</v>
          </cell>
          <cell r="C3938" t="str">
            <v>Estrutura tipo N3</v>
          </cell>
          <cell r="D3938" t="str">
            <v>un</v>
          </cell>
          <cell r="E3938">
            <v>796.36</v>
          </cell>
          <cell r="F3938">
            <v>255.02</v>
          </cell>
          <cell r="G3938">
            <v>1051.3800000000001</v>
          </cell>
        </row>
        <row r="3939">
          <cell r="A3939" t="str">
            <v>68.02.050</v>
          </cell>
          <cell r="C3939" t="str">
            <v>Estrutura tipo M1 - N3</v>
          </cell>
          <cell r="D3939" t="str">
            <v>un</v>
          </cell>
          <cell r="E3939">
            <v>911.14</v>
          </cell>
          <cell r="F3939">
            <v>340.02</v>
          </cell>
          <cell r="G3939">
            <v>1251.1600000000001</v>
          </cell>
        </row>
        <row r="3940">
          <cell r="A3940" t="str">
            <v>68.02.060</v>
          </cell>
          <cell r="C3940" t="str">
            <v>Estrutura tipo M4</v>
          </cell>
          <cell r="D3940" t="str">
            <v>un</v>
          </cell>
          <cell r="E3940">
            <v>1396.89</v>
          </cell>
          <cell r="F3940">
            <v>255.02</v>
          </cell>
          <cell r="G3940">
            <v>1651.91</v>
          </cell>
        </row>
        <row r="3941">
          <cell r="A3941" t="str">
            <v>68.02.070</v>
          </cell>
          <cell r="C3941" t="str">
            <v>Estrutura tipo N2</v>
          </cell>
          <cell r="D3941" t="str">
            <v>un</v>
          </cell>
          <cell r="E3941">
            <v>721.11</v>
          </cell>
          <cell r="F3941">
            <v>255.02</v>
          </cell>
          <cell r="G3941">
            <v>976.13</v>
          </cell>
        </row>
        <row r="3942">
          <cell r="A3942" t="str">
            <v>68.02.090</v>
          </cell>
          <cell r="C3942" t="str">
            <v>Estrutura tipo N4</v>
          </cell>
          <cell r="D3942" t="str">
            <v>un</v>
          </cell>
          <cell r="E3942">
            <v>1385.81</v>
          </cell>
          <cell r="F3942">
            <v>340.02</v>
          </cell>
          <cell r="G3942">
            <v>1725.83</v>
          </cell>
        </row>
        <row r="3943">
          <cell r="A3943" t="str">
            <v>68.02.100</v>
          </cell>
          <cell r="C3943" t="str">
            <v>Armação secundária tipo 1C - 2R</v>
          </cell>
          <cell r="D3943" t="str">
            <v>un</v>
          </cell>
          <cell r="E3943">
            <v>67.23</v>
          </cell>
          <cell r="F3943">
            <v>113.34</v>
          </cell>
          <cell r="G3943">
            <v>180.57</v>
          </cell>
        </row>
        <row r="3944">
          <cell r="A3944" t="str">
            <v>68.02.110</v>
          </cell>
          <cell r="C3944" t="str">
            <v>Armação secundária tipo 1C - 3R</v>
          </cell>
          <cell r="D3944" t="str">
            <v>un</v>
          </cell>
          <cell r="E3944">
            <v>72.88</v>
          </cell>
          <cell r="F3944">
            <v>113.34</v>
          </cell>
          <cell r="G3944">
            <v>186.22</v>
          </cell>
        </row>
        <row r="3945">
          <cell r="A3945" t="str">
            <v>68.02.120</v>
          </cell>
          <cell r="C3945" t="str">
            <v>Armação secundária tipo 2C - 3R</v>
          </cell>
          <cell r="D3945" t="str">
            <v>un</v>
          </cell>
          <cell r="E3945">
            <v>118.99</v>
          </cell>
          <cell r="F3945">
            <v>141.68</v>
          </cell>
          <cell r="G3945">
            <v>260.67</v>
          </cell>
        </row>
        <row r="3946">
          <cell r="A3946" t="str">
            <v>68.02.140</v>
          </cell>
          <cell r="C3946" t="str">
            <v>Armação secundária tipo 4C - 6R</v>
          </cell>
          <cell r="D3946" t="str">
            <v>un</v>
          </cell>
          <cell r="E3946">
            <v>237.98</v>
          </cell>
          <cell r="F3946">
            <v>170.01</v>
          </cell>
          <cell r="G3946">
            <v>407.99</v>
          </cell>
        </row>
        <row r="3947">
          <cell r="A3947" t="str">
            <v>68.20</v>
          </cell>
          <cell r="B3947" t="str">
            <v>Reparos, conservações e complementos - GRUPO 68</v>
          </cell>
        </row>
        <row r="3948">
          <cell r="A3948" t="str">
            <v>68.20.010</v>
          </cell>
          <cell r="C3948" t="str">
            <v>Recolocação de poste de madeira</v>
          </cell>
          <cell r="D3948" t="str">
            <v>un</v>
          </cell>
          <cell r="E3948">
            <v>177.5</v>
          </cell>
          <cell r="F3948">
            <v>190.68</v>
          </cell>
          <cell r="G3948">
            <v>368.18</v>
          </cell>
        </row>
        <row r="3949">
          <cell r="A3949" t="str">
            <v>68.20.040</v>
          </cell>
          <cell r="C3949" t="str">
            <v>Braçadeira circular em aço carbono galvanizado, diâmetro nominal de 140 até 300 mm</v>
          </cell>
          <cell r="D3949" t="str">
            <v>un</v>
          </cell>
          <cell r="E3949">
            <v>32.409999999999997</v>
          </cell>
          <cell r="F3949">
            <v>13.92</v>
          </cell>
          <cell r="G3949">
            <v>46.33</v>
          </cell>
        </row>
        <row r="3950">
          <cell r="A3950" t="str">
            <v>68.20.050</v>
          </cell>
          <cell r="C3950" t="str">
            <v>Cruzeta em aço carbono galvanizado perfil ´L´ 75 x 75 x 8 mm, comprimento 2500 mm</v>
          </cell>
          <cell r="D3950" t="str">
            <v>un</v>
          </cell>
          <cell r="E3950">
            <v>387.33</v>
          </cell>
          <cell r="F3950">
            <v>27.82</v>
          </cell>
          <cell r="G3950">
            <v>415.15</v>
          </cell>
        </row>
        <row r="3951">
          <cell r="A3951" t="str">
            <v>68.20.120</v>
          </cell>
          <cell r="C3951" t="str">
            <v>Bengala em PVC para ramal de entrada, diâmetro de 32 mm</v>
          </cell>
          <cell r="D3951" t="str">
            <v>un</v>
          </cell>
          <cell r="E3951">
            <v>18.43</v>
          </cell>
          <cell r="F3951">
            <v>27.7</v>
          </cell>
          <cell r="G3951">
            <v>46.13</v>
          </cell>
        </row>
        <row r="3952">
          <cell r="A3952" t="str">
            <v>69</v>
          </cell>
          <cell r="B3952" t="str">
            <v>TELEFONIA, LÓGICA E TRANSMISSÃO DE DADOS, EQUIPAMENTOS E SISTEMA</v>
          </cell>
        </row>
        <row r="3953">
          <cell r="A3953" t="str">
            <v>69.03</v>
          </cell>
          <cell r="B3953" t="str">
            <v>Distribuição e comando, caixas e equipamentos específicos</v>
          </cell>
        </row>
        <row r="3954">
          <cell r="A3954" t="str">
            <v>69.03.090</v>
          </cell>
          <cell r="C3954" t="str">
            <v>Aparelho telefônico multifrequencial, com teclas ´FLASH´, ´HOOK´, ´PAUSE´, ´LND´, ´MODE´</v>
          </cell>
          <cell r="D3954" t="str">
            <v>un</v>
          </cell>
          <cell r="E3954">
            <v>56.35</v>
          </cell>
          <cell r="F3954">
            <v>0</v>
          </cell>
          <cell r="G3954">
            <v>56.35</v>
          </cell>
        </row>
        <row r="3955">
          <cell r="A3955" t="str">
            <v>69.03.130</v>
          </cell>
          <cell r="C3955" t="str">
            <v>Caixa subterrânea de entrada de telefonia, tipo R1 (600 x 350 x 500) mm, padrão TELEBRÁS, com tampa</v>
          </cell>
          <cell r="D3955" t="str">
            <v>un</v>
          </cell>
          <cell r="E3955">
            <v>232.32</v>
          </cell>
          <cell r="F3955">
            <v>49.86</v>
          </cell>
          <cell r="G3955">
            <v>282.18</v>
          </cell>
        </row>
        <row r="3956">
          <cell r="A3956" t="str">
            <v>69.03.140</v>
          </cell>
          <cell r="C3956" t="str">
            <v>Caixa subterrânea de entrada de telefonia, tipo R2 (1070 x 520 x 500) mm, padrão TELEBRÁS, com tampa</v>
          </cell>
          <cell r="D3956" t="str">
            <v>un</v>
          </cell>
          <cell r="E3956">
            <v>496.21</v>
          </cell>
          <cell r="F3956">
            <v>106.02</v>
          </cell>
          <cell r="G3956">
            <v>602.23</v>
          </cell>
        </row>
        <row r="3957">
          <cell r="A3957" t="str">
            <v>69.03.310</v>
          </cell>
          <cell r="C3957" t="str">
            <v>Caixa de tomada em poliamida e tampa para piso elevado, com 4 alojamentos para elétrica e até 8 alojamentos para telefonia e dados</v>
          </cell>
          <cell r="D3957" t="str">
            <v>un</v>
          </cell>
          <cell r="E3957">
            <v>131.47999999999999</v>
          </cell>
          <cell r="F3957">
            <v>15.82</v>
          </cell>
          <cell r="G3957">
            <v>147.30000000000001</v>
          </cell>
        </row>
        <row r="3958">
          <cell r="A3958" t="str">
            <v>69.03.340</v>
          </cell>
          <cell r="C3958" t="str">
            <v>Conector RJ-45 fêmea - categoria 6</v>
          </cell>
          <cell r="D3958" t="str">
            <v>un</v>
          </cell>
          <cell r="E3958">
            <v>31.14</v>
          </cell>
          <cell r="F3958">
            <v>5.94</v>
          </cell>
          <cell r="G3958">
            <v>37.08</v>
          </cell>
        </row>
        <row r="3959">
          <cell r="A3959" t="str">
            <v>69.03.360</v>
          </cell>
          <cell r="C3959" t="str">
            <v>Conector RJ-45 fêmea - categoria 6A</v>
          </cell>
          <cell r="D3959" t="str">
            <v>un</v>
          </cell>
          <cell r="E3959">
            <v>129.87</v>
          </cell>
          <cell r="F3959">
            <v>5.94</v>
          </cell>
          <cell r="G3959">
            <v>135.81</v>
          </cell>
        </row>
        <row r="3960">
          <cell r="A3960" t="str">
            <v>69.03.400</v>
          </cell>
          <cell r="C3960" t="str">
            <v>Central PABX híbrida de telefonia para 8 linhas tronco e 24 ramais digital e analógico</v>
          </cell>
          <cell r="D3960" t="str">
            <v>cj</v>
          </cell>
          <cell r="E3960">
            <v>4982.7</v>
          </cell>
          <cell r="F3960">
            <v>0</v>
          </cell>
          <cell r="G3960">
            <v>4982.7</v>
          </cell>
        </row>
        <row r="3961">
          <cell r="A3961" t="str">
            <v>69.03.410</v>
          </cell>
          <cell r="C3961" t="str">
            <v>Central PABX híbrida de telefonia para 8 linhas tronco e 128 ramais digital e analógico</v>
          </cell>
          <cell r="D3961" t="str">
            <v>cj</v>
          </cell>
          <cell r="E3961">
            <v>21893.96</v>
          </cell>
          <cell r="F3961">
            <v>0</v>
          </cell>
          <cell r="G3961">
            <v>21893.96</v>
          </cell>
        </row>
        <row r="3962">
          <cell r="A3962" t="str">
            <v>69.03.420</v>
          </cell>
          <cell r="C3962" t="str">
            <v>Central PABX híbrida de telefonia para 8 linhas tronco e 128 ramais digital e analógico, com recursos PBX Networking</v>
          </cell>
          <cell r="D3962" t="str">
            <v>cj</v>
          </cell>
          <cell r="E3962">
            <v>65531.8</v>
          </cell>
          <cell r="F3962">
            <v>0</v>
          </cell>
          <cell r="G3962">
            <v>65531.8</v>
          </cell>
        </row>
        <row r="3963">
          <cell r="A3963" t="str">
            <v>69.05</v>
          </cell>
          <cell r="B3963" t="str">
            <v>Estabilização de tensão</v>
          </cell>
        </row>
        <row r="3964">
          <cell r="A3964" t="str">
            <v>69.05.010</v>
          </cell>
          <cell r="C3964" t="str">
            <v>Estabilizador eletrônico de tensão, monofásico, com potência de 5 kVA</v>
          </cell>
          <cell r="D3964" t="str">
            <v>un</v>
          </cell>
          <cell r="E3964">
            <v>7095.18</v>
          </cell>
          <cell r="F3964">
            <v>59.33</v>
          </cell>
          <cell r="G3964">
            <v>7154.51</v>
          </cell>
        </row>
        <row r="3965">
          <cell r="A3965" t="str">
            <v>69.05.040</v>
          </cell>
          <cell r="C3965" t="str">
            <v>Estabilizador eletrônico de tensão, monofásico, com potência de 10 kVA</v>
          </cell>
          <cell r="D3965" t="str">
            <v>un</v>
          </cell>
          <cell r="E3965">
            <v>9508.92</v>
          </cell>
          <cell r="F3965">
            <v>59.33</v>
          </cell>
          <cell r="G3965">
            <v>9568.25</v>
          </cell>
        </row>
        <row r="3966">
          <cell r="A3966" t="str">
            <v>69.05.230</v>
          </cell>
          <cell r="C3966" t="str">
            <v>Estabilizador eletrônico de tensão, trifásico, com potência de 40 kVA</v>
          </cell>
          <cell r="D3966" t="str">
            <v>un</v>
          </cell>
          <cell r="E3966">
            <v>26100.83</v>
          </cell>
          <cell r="F3966">
            <v>59.33</v>
          </cell>
          <cell r="G3966">
            <v>26160.16</v>
          </cell>
        </row>
        <row r="3967">
          <cell r="A3967" t="str">
            <v>69.06</v>
          </cell>
          <cell r="B3967" t="str">
            <v>Sistemas ininterruptos de energia</v>
          </cell>
        </row>
        <row r="3968">
          <cell r="A3968" t="str">
            <v>69.06.020</v>
          </cell>
          <cell r="C3968" t="str">
            <v>Sistema ininterrupto de energia, trifásico on line de 10 kVA (220 V/220 V), com autonomia de 15 minutos</v>
          </cell>
          <cell r="D3968" t="str">
            <v>un</v>
          </cell>
          <cell r="E3968">
            <v>32633.66</v>
          </cell>
          <cell r="F3968">
            <v>111.28</v>
          </cell>
          <cell r="G3968">
            <v>32744.94</v>
          </cell>
        </row>
        <row r="3969">
          <cell r="A3969" t="str">
            <v>69.06.030</v>
          </cell>
          <cell r="C3969" t="str">
            <v>Sistema ininterrupto de energia, trifásico on line de 20 kVA (220 V/208 V-108 V), com autonomia 15 minutos</v>
          </cell>
          <cell r="D3969" t="str">
            <v>un</v>
          </cell>
          <cell r="E3969">
            <v>46446.66</v>
          </cell>
          <cell r="F3969">
            <v>111.28</v>
          </cell>
          <cell r="G3969">
            <v>46557.94</v>
          </cell>
        </row>
        <row r="3970">
          <cell r="A3970" t="str">
            <v>69.06.040</v>
          </cell>
          <cell r="C3970" t="str">
            <v>Sistema ininterrupto de energia, trifásico on line senoidal de 15 kVA (208 V/110 V), com autonomia de 15 minutos</v>
          </cell>
          <cell r="D3970" t="str">
            <v>un</v>
          </cell>
          <cell r="E3970">
            <v>46312.32</v>
          </cell>
          <cell r="F3970">
            <v>111.28</v>
          </cell>
          <cell r="G3970">
            <v>46423.6</v>
          </cell>
        </row>
        <row r="3971">
          <cell r="A3971" t="str">
            <v>69.06.050</v>
          </cell>
          <cell r="C3971" t="str">
            <v>Sistema ininterrupto de energia, monofásico, com potência de 2 kVA</v>
          </cell>
          <cell r="D3971" t="str">
            <v>un</v>
          </cell>
          <cell r="E3971">
            <v>5057.32</v>
          </cell>
          <cell r="F3971">
            <v>79.099999999999994</v>
          </cell>
          <cell r="G3971">
            <v>5136.42</v>
          </cell>
        </row>
        <row r="3972">
          <cell r="A3972" t="str">
            <v>69.06.080</v>
          </cell>
          <cell r="C3972" t="str">
            <v>Sistema ininterrupto de energia, monofásico on line senoidal de 5 kVA (220 V/110 V), com autonomia de 15 minutos</v>
          </cell>
          <cell r="D3972" t="str">
            <v>un</v>
          </cell>
          <cell r="E3972">
            <v>13435.33</v>
          </cell>
          <cell r="F3972">
            <v>111.28</v>
          </cell>
          <cell r="G3972">
            <v>13546.61</v>
          </cell>
        </row>
        <row r="3973">
          <cell r="A3973" t="str">
            <v>69.06.100</v>
          </cell>
          <cell r="C3973" t="str">
            <v>Sistema ininterrupto de energia, monofásico, com potência entre 5 a 7,5 kVA</v>
          </cell>
          <cell r="D3973" t="str">
            <v>un</v>
          </cell>
          <cell r="E3973">
            <v>19162.09</v>
          </cell>
          <cell r="F3973">
            <v>79.099999999999994</v>
          </cell>
          <cell r="G3973">
            <v>19241.189999999999</v>
          </cell>
        </row>
        <row r="3974">
          <cell r="A3974" t="str">
            <v>69.06.110</v>
          </cell>
          <cell r="C3974" t="str">
            <v>Sistema ininterrupto de energia, monofásico de 600 VA (127 V/127 V), com autonomia de 10 a 15 minutos</v>
          </cell>
          <cell r="D3974" t="str">
            <v>un</v>
          </cell>
          <cell r="E3974">
            <v>712.67</v>
          </cell>
          <cell r="F3974">
            <v>39.549999999999997</v>
          </cell>
          <cell r="G3974">
            <v>752.22</v>
          </cell>
        </row>
        <row r="3975">
          <cell r="A3975" t="str">
            <v>69.06.120</v>
          </cell>
          <cell r="C3975" t="str">
            <v>Sistema ininterrupto de energia, trifásico on line senoidal de 10 kVA (220 V/110 V), com autonomia de 2 horas</v>
          </cell>
          <cell r="D3975" t="str">
            <v>un</v>
          </cell>
          <cell r="E3975">
            <v>47046.11</v>
          </cell>
          <cell r="F3975">
            <v>111.28</v>
          </cell>
          <cell r="G3975">
            <v>47157.39</v>
          </cell>
        </row>
        <row r="3976">
          <cell r="A3976" t="str">
            <v>69.06.200</v>
          </cell>
          <cell r="C3976" t="str">
            <v>Sistema ininterrupto de energia, trifásico on line de 20 kVA (220/127 V), com autonomia de 15 minutos</v>
          </cell>
          <cell r="D3976" t="str">
            <v>un</v>
          </cell>
          <cell r="E3976">
            <v>50834.9</v>
          </cell>
          <cell r="F3976">
            <v>111.28</v>
          </cell>
          <cell r="G3976">
            <v>50946.18</v>
          </cell>
        </row>
        <row r="3977">
          <cell r="A3977" t="str">
            <v>69.06.210</v>
          </cell>
          <cell r="C3977" t="str">
            <v>Sistema ininterrupto de energia, trifásico on line de 60 kVA (220/127 V), com autonomia de 15 minutos</v>
          </cell>
          <cell r="D3977" t="str">
            <v>un</v>
          </cell>
          <cell r="E3977">
            <v>114615.14</v>
          </cell>
          <cell r="F3977">
            <v>111.28</v>
          </cell>
          <cell r="G3977">
            <v>114726.42</v>
          </cell>
        </row>
        <row r="3978">
          <cell r="A3978" t="str">
            <v>69.06.220</v>
          </cell>
          <cell r="C3978" t="str">
            <v>Sistema ininterrupto de energia, trifásico on line de 80 kVA (220/127 V), com autonomia de 15 minutos</v>
          </cell>
          <cell r="D3978" t="str">
            <v>un</v>
          </cell>
          <cell r="E3978">
            <v>135875.72</v>
          </cell>
          <cell r="F3978">
            <v>111.28</v>
          </cell>
          <cell r="G3978">
            <v>135987</v>
          </cell>
        </row>
        <row r="3979">
          <cell r="A3979" t="str">
            <v>69.06.240</v>
          </cell>
          <cell r="C3979" t="str">
            <v>Sistema ininterrupto de energia, trifásico on line de 20 kVA (380/220 V), com autonomia de 15 minutos</v>
          </cell>
          <cell r="D3979" t="str">
            <v>un</v>
          </cell>
          <cell r="E3979">
            <v>48114</v>
          </cell>
          <cell r="F3979">
            <v>111.28</v>
          </cell>
          <cell r="G3979">
            <v>48225.279999999999</v>
          </cell>
        </row>
        <row r="3980">
          <cell r="A3980" t="str">
            <v>69.06.280</v>
          </cell>
          <cell r="C3980" t="str">
            <v>Sistema ininterrupto de energia, trifásico on line senoidal de 5 kVA (220/110 V), com autonomia de 15 minutos</v>
          </cell>
          <cell r="D3980" t="str">
            <v>un</v>
          </cell>
          <cell r="E3980">
            <v>22342.89</v>
          </cell>
          <cell r="F3980">
            <v>111.28</v>
          </cell>
          <cell r="G3980">
            <v>22454.17</v>
          </cell>
        </row>
        <row r="3981">
          <cell r="A3981" t="str">
            <v>69.06.290</v>
          </cell>
          <cell r="C3981" t="str">
            <v>Sistema ininterrupto de energia, trifásico on line senoidal de 10 kVA (220/110 V), com autonomia de 10 a 15 minutos</v>
          </cell>
          <cell r="D3981" t="str">
            <v>un</v>
          </cell>
          <cell r="E3981">
            <v>31286.61</v>
          </cell>
          <cell r="F3981">
            <v>111.28</v>
          </cell>
          <cell r="G3981">
            <v>31397.89</v>
          </cell>
        </row>
        <row r="3982">
          <cell r="A3982" t="str">
            <v>69.06.300</v>
          </cell>
          <cell r="C3982" t="str">
            <v>Sistema ininterrupto de energia, trifásico on line senoidal de 50 kVA (220/110 V), com autonomia de 15 minutos</v>
          </cell>
          <cell r="D3982" t="str">
            <v>un</v>
          </cell>
          <cell r="E3982">
            <v>80045.7</v>
          </cell>
          <cell r="F3982">
            <v>111.28</v>
          </cell>
          <cell r="G3982">
            <v>80156.98</v>
          </cell>
        </row>
        <row r="3983">
          <cell r="A3983" t="str">
            <v>69.06.320</v>
          </cell>
          <cell r="C3983" t="str">
            <v>Sistema ininterrupto de energia, trifásico on line senoidal de 7,5 kVA (220/110 V), com autonomia de 15 minutos</v>
          </cell>
          <cell r="D3983" t="str">
            <v>un</v>
          </cell>
          <cell r="E3983">
            <v>27683.3</v>
          </cell>
          <cell r="F3983">
            <v>111.28</v>
          </cell>
          <cell r="G3983">
            <v>27794.58</v>
          </cell>
        </row>
        <row r="3984">
          <cell r="A3984" t="str">
            <v>69.06.390</v>
          </cell>
          <cell r="C3984" t="str">
            <v>Sistema ininterrupto de energia, trifásico on line senoidal de 40 kVA (380/220 V), com autonomia de 15 minutos</v>
          </cell>
          <cell r="D3984" t="str">
            <v>un</v>
          </cell>
          <cell r="E3984">
            <v>72154.16</v>
          </cell>
          <cell r="F3984">
            <v>111.28</v>
          </cell>
          <cell r="G3984">
            <v>72265.440000000002</v>
          </cell>
        </row>
        <row r="3985">
          <cell r="A3985" t="str">
            <v>69.08</v>
          </cell>
          <cell r="B3985" t="str">
            <v>Equipamentos para informática</v>
          </cell>
        </row>
        <row r="3986">
          <cell r="A3986" t="str">
            <v>69.08.010</v>
          </cell>
          <cell r="C3986" t="str">
            <v>Distribuidor interno óptico - 1 U para até 24 fibras</v>
          </cell>
          <cell r="D3986" t="str">
            <v>un</v>
          </cell>
          <cell r="E3986">
            <v>592.32000000000005</v>
          </cell>
          <cell r="F3986">
            <v>45.35</v>
          </cell>
          <cell r="G3986">
            <v>637.66999999999996</v>
          </cell>
        </row>
        <row r="3987">
          <cell r="A3987" t="str">
            <v>69.09</v>
          </cell>
          <cell r="B3987" t="str">
            <v>Sistema de rede</v>
          </cell>
        </row>
        <row r="3988">
          <cell r="A3988" t="str">
            <v>69.09.250</v>
          </cell>
          <cell r="C3988" t="str">
            <v>Patch cords de 1,50 ou 3,00 m - RJ-45 / RJ-45 - categoria 6A</v>
          </cell>
          <cell r="D3988" t="str">
            <v>un</v>
          </cell>
          <cell r="E3988">
            <v>36.9</v>
          </cell>
          <cell r="F3988">
            <v>7.92</v>
          </cell>
          <cell r="G3988">
            <v>44.82</v>
          </cell>
        </row>
        <row r="3989">
          <cell r="A3989" t="str">
            <v>69.09.260</v>
          </cell>
          <cell r="C3989" t="str">
            <v>Patch panel de 24 portas - categoria 6</v>
          </cell>
          <cell r="D3989" t="str">
            <v>un</v>
          </cell>
          <cell r="E3989">
            <v>672.73</v>
          </cell>
          <cell r="F3989">
            <v>31.63</v>
          </cell>
          <cell r="G3989">
            <v>704.36</v>
          </cell>
        </row>
        <row r="3990">
          <cell r="A3990" t="str">
            <v>69.09.300</v>
          </cell>
          <cell r="C3990" t="str">
            <v>Voice panel de 50 portas - categoria 3</v>
          </cell>
          <cell r="D3990" t="str">
            <v>un</v>
          </cell>
          <cell r="E3990">
            <v>438.45</v>
          </cell>
          <cell r="F3990">
            <v>31.63</v>
          </cell>
          <cell r="G3990">
            <v>470.08</v>
          </cell>
        </row>
        <row r="3991">
          <cell r="A3991" t="str">
            <v>69.09.360</v>
          </cell>
          <cell r="C3991" t="str">
            <v>Patch cords de 2,00 ou 3,00 m - RJ-45 / RJ-45 - categoria 6A</v>
          </cell>
          <cell r="D3991" t="str">
            <v>un</v>
          </cell>
          <cell r="E3991">
            <v>132.15</v>
          </cell>
          <cell r="F3991">
            <v>7.92</v>
          </cell>
          <cell r="G3991">
            <v>140.07</v>
          </cell>
        </row>
        <row r="3992">
          <cell r="A3992" t="str">
            <v>69.09.370</v>
          </cell>
          <cell r="C3992" t="str">
            <v>Transceptor Gigabit SX - LC conectável de formato pequeno (SFP)</v>
          </cell>
          <cell r="D3992" t="str">
            <v>un</v>
          </cell>
          <cell r="E3992">
            <v>1157.17</v>
          </cell>
          <cell r="F3992">
            <v>2.92</v>
          </cell>
          <cell r="G3992">
            <v>1160.0899999999999</v>
          </cell>
        </row>
        <row r="3993">
          <cell r="A3993" t="str">
            <v>69.10</v>
          </cell>
          <cell r="B3993" t="str">
            <v>Telecomunicações</v>
          </cell>
        </row>
        <row r="3994">
          <cell r="A3994" t="str">
            <v>69.10.130</v>
          </cell>
          <cell r="C3994" t="str">
            <v>Amplificador de potência para VHF e CATV-50 dB, frequência 40 a 550 MHz</v>
          </cell>
          <cell r="D3994" t="str">
            <v>un</v>
          </cell>
          <cell r="E3994">
            <v>506.26</v>
          </cell>
          <cell r="F3994">
            <v>18.149999999999999</v>
          </cell>
          <cell r="G3994">
            <v>524.41</v>
          </cell>
        </row>
        <row r="3995">
          <cell r="A3995" t="str">
            <v>69.10.140</v>
          </cell>
          <cell r="C3995" t="str">
            <v>Antena parabólica com captador de sinais e modulador de áudio e vídeo</v>
          </cell>
          <cell r="D3995" t="str">
            <v>cj</v>
          </cell>
          <cell r="E3995">
            <v>394.34</v>
          </cell>
          <cell r="F3995">
            <v>316.39999999999998</v>
          </cell>
          <cell r="G3995">
            <v>710.74</v>
          </cell>
        </row>
        <row r="3996">
          <cell r="A3996" t="str">
            <v>69.20</v>
          </cell>
          <cell r="B3996" t="str">
            <v>Reparos, conservações e complementos - GRUPO 69</v>
          </cell>
        </row>
        <row r="3997">
          <cell r="A3997" t="str">
            <v>69.20.010</v>
          </cell>
          <cell r="C3997" t="str">
            <v>Arame de espinar em aço inoxidável nu, para TV a cabo</v>
          </cell>
          <cell r="D3997" t="str">
            <v>m</v>
          </cell>
          <cell r="E3997">
            <v>0.38</v>
          </cell>
          <cell r="F3997">
            <v>3.96</v>
          </cell>
          <cell r="G3997">
            <v>4.34</v>
          </cell>
        </row>
        <row r="3998">
          <cell r="A3998" t="str">
            <v>69.20.040</v>
          </cell>
          <cell r="C3998" t="str">
            <v>Isolador roldana em porcelana de 72 x 72 mm</v>
          </cell>
          <cell r="D3998" t="str">
            <v>un</v>
          </cell>
          <cell r="E3998">
            <v>4.57</v>
          </cell>
          <cell r="F3998">
            <v>7.92</v>
          </cell>
          <cell r="G3998">
            <v>12.49</v>
          </cell>
        </row>
        <row r="3999">
          <cell r="A3999" t="str">
            <v>69.20.050</v>
          </cell>
          <cell r="C3999" t="str">
            <v>Suporte para isolador roldana tipo DM, padrão TELEBRÁS</v>
          </cell>
          <cell r="D3999" t="str">
            <v>un</v>
          </cell>
          <cell r="E3999">
            <v>1.39</v>
          </cell>
          <cell r="F3999">
            <v>7.92</v>
          </cell>
          <cell r="G3999">
            <v>9.31</v>
          </cell>
        </row>
        <row r="4000">
          <cell r="A4000" t="str">
            <v>69.20.070</v>
          </cell>
          <cell r="C4000" t="str">
            <v>Fita em aço inoxidável para poste de 0,50 m x 19 mm, com fecho em aço inoxidável</v>
          </cell>
          <cell r="D4000" t="str">
            <v>un</v>
          </cell>
          <cell r="E4000">
            <v>1.65</v>
          </cell>
          <cell r="F4000">
            <v>7.92</v>
          </cell>
          <cell r="G4000">
            <v>9.57</v>
          </cell>
        </row>
        <row r="4001">
          <cell r="A4001" t="str">
            <v>69.20.100</v>
          </cell>
          <cell r="C4001" t="str">
            <v>Tampa para caixa R1, padrão TELEBRÁS</v>
          </cell>
          <cell r="D4001" t="str">
            <v>un</v>
          </cell>
          <cell r="E4001">
            <v>165.27</v>
          </cell>
          <cell r="F4001">
            <v>8.7899999999999991</v>
          </cell>
          <cell r="G4001">
            <v>174.06</v>
          </cell>
        </row>
        <row r="4002">
          <cell r="A4002" t="str">
            <v>69.20.110</v>
          </cell>
          <cell r="C4002" t="str">
            <v>Tampa para caixa R2, padrão TELEBRÁS</v>
          </cell>
          <cell r="D4002" t="str">
            <v>un</v>
          </cell>
          <cell r="E4002">
            <v>374.19</v>
          </cell>
          <cell r="F4002">
            <v>8.7899999999999991</v>
          </cell>
          <cell r="G4002">
            <v>382.98</v>
          </cell>
        </row>
        <row r="4003">
          <cell r="A4003" t="str">
            <v>69.20.130</v>
          </cell>
          <cell r="C4003" t="str">
            <v>Bloco de ligação interna para 10 pares, BLI-10</v>
          </cell>
          <cell r="D4003" t="str">
            <v>un</v>
          </cell>
          <cell r="E4003">
            <v>4.18</v>
          </cell>
          <cell r="F4003">
            <v>13.92</v>
          </cell>
          <cell r="G4003">
            <v>18.100000000000001</v>
          </cell>
        </row>
        <row r="4004">
          <cell r="A4004" t="str">
            <v>69.20.140</v>
          </cell>
          <cell r="C4004" t="str">
            <v>Bloco de ligação com engate rápido para 10 pares, BER-10</v>
          </cell>
          <cell r="D4004" t="str">
            <v>un</v>
          </cell>
          <cell r="E4004">
            <v>16.47</v>
          </cell>
          <cell r="F4004">
            <v>13.92</v>
          </cell>
          <cell r="G4004">
            <v>30.39</v>
          </cell>
        </row>
        <row r="4005">
          <cell r="A4005" t="str">
            <v>69.20.170</v>
          </cell>
          <cell r="C4005" t="str">
            <v>Calha de aço com 4 tomadas 2P+T - 250 V, com cabo</v>
          </cell>
          <cell r="D4005" t="str">
            <v>un</v>
          </cell>
          <cell r="E4005">
            <v>56.09</v>
          </cell>
          <cell r="F4005">
            <v>1.61</v>
          </cell>
          <cell r="G4005">
            <v>57.7</v>
          </cell>
        </row>
        <row r="4006">
          <cell r="A4006" t="str">
            <v>69.20.180</v>
          </cell>
          <cell r="C4006" t="str">
            <v>Cordão óptico duplex, multimodo com conector LC/LC - 2,5 m</v>
          </cell>
          <cell r="D4006" t="str">
            <v>un</v>
          </cell>
          <cell r="E4006">
            <v>117.92</v>
          </cell>
          <cell r="F4006">
            <v>9.07</v>
          </cell>
          <cell r="G4006">
            <v>126.99</v>
          </cell>
        </row>
        <row r="4007">
          <cell r="A4007" t="str">
            <v>69.20.200</v>
          </cell>
          <cell r="C4007" t="str">
            <v>Bandeja fixa para rack, 19" x 500 mm</v>
          </cell>
          <cell r="D4007" t="str">
            <v>un</v>
          </cell>
          <cell r="E4007">
            <v>70.95</v>
          </cell>
          <cell r="F4007">
            <v>5.85</v>
          </cell>
          <cell r="G4007">
            <v>76.8</v>
          </cell>
        </row>
        <row r="4008">
          <cell r="A4008" t="str">
            <v>69.20.210</v>
          </cell>
          <cell r="C4008" t="str">
            <v>Bandeja fixa para rack, 19" x 800 mm</v>
          </cell>
          <cell r="D4008" t="str">
            <v>un</v>
          </cell>
          <cell r="E4008">
            <v>90.71</v>
          </cell>
          <cell r="F4008">
            <v>5.85</v>
          </cell>
          <cell r="G4008">
            <v>96.56</v>
          </cell>
        </row>
        <row r="4009">
          <cell r="A4009" t="str">
            <v>69.20.220</v>
          </cell>
          <cell r="C4009" t="str">
            <v>Bandeja deslizante para rack, 19" x 800 mm</v>
          </cell>
          <cell r="D4009" t="str">
            <v>un</v>
          </cell>
          <cell r="E4009">
            <v>158.35</v>
          </cell>
          <cell r="F4009">
            <v>5.85</v>
          </cell>
          <cell r="G4009">
            <v>164.2</v>
          </cell>
        </row>
        <row r="4010">
          <cell r="A4010" t="str">
            <v>69.20.230</v>
          </cell>
          <cell r="C4010" t="str">
            <v>Calha de aço com 8 tomadas 2P+T - 250 V, com cabo</v>
          </cell>
          <cell r="D4010" t="str">
            <v>un</v>
          </cell>
          <cell r="E4010">
            <v>67.63</v>
          </cell>
          <cell r="F4010">
            <v>1.61</v>
          </cell>
          <cell r="G4010">
            <v>69.239999999999995</v>
          </cell>
        </row>
        <row r="4011">
          <cell r="A4011" t="str">
            <v>69.20.240</v>
          </cell>
          <cell r="C4011" t="str">
            <v>Calha de aço com 12 tomadas 2P+T - 250 V, com cabo</v>
          </cell>
          <cell r="D4011" t="str">
            <v>un</v>
          </cell>
          <cell r="E4011">
            <v>74.16</v>
          </cell>
          <cell r="F4011">
            <v>1.61</v>
          </cell>
          <cell r="G4011">
            <v>75.77</v>
          </cell>
        </row>
        <row r="4012">
          <cell r="A4012" t="str">
            <v>69.20.248</v>
          </cell>
          <cell r="C4012" t="str">
            <v>Painel frontal cego - 19" x 1 U</v>
          </cell>
          <cell r="D4012" t="str">
            <v>un</v>
          </cell>
          <cell r="E4012">
            <v>7.78</v>
          </cell>
          <cell r="F4012">
            <v>3.22</v>
          </cell>
          <cell r="G4012">
            <v>11</v>
          </cell>
        </row>
        <row r="4013">
          <cell r="A4013" t="str">
            <v>69.20.250</v>
          </cell>
          <cell r="C4013" t="str">
            <v>Painel frontal cego - 19" x 2 U</v>
          </cell>
          <cell r="D4013" t="str">
            <v>un</v>
          </cell>
          <cell r="E4013">
            <v>9.91</v>
          </cell>
          <cell r="F4013">
            <v>3.22</v>
          </cell>
          <cell r="G4013">
            <v>13.13</v>
          </cell>
        </row>
        <row r="4014">
          <cell r="A4014" t="str">
            <v>69.20.260</v>
          </cell>
          <cell r="C4014" t="str">
            <v>Protetor de surto híbrido para rede de telecomunicações</v>
          </cell>
          <cell r="D4014" t="str">
            <v>un</v>
          </cell>
          <cell r="E4014">
            <v>18.079999999999998</v>
          </cell>
          <cell r="F4014">
            <v>14.97</v>
          </cell>
          <cell r="G4014">
            <v>33.049999999999997</v>
          </cell>
        </row>
        <row r="4015">
          <cell r="A4015" t="str">
            <v>69.20.270</v>
          </cell>
          <cell r="C4015" t="str">
            <v>Divisor interno com 1 entrada e 2 saídas - 75 Ohms</v>
          </cell>
          <cell r="D4015" t="str">
            <v>un</v>
          </cell>
          <cell r="E4015">
            <v>6.56</v>
          </cell>
          <cell r="F4015">
            <v>9.07</v>
          </cell>
          <cell r="G4015">
            <v>15.63</v>
          </cell>
        </row>
        <row r="4016">
          <cell r="A4016" t="str">
            <v>69.20.280</v>
          </cell>
          <cell r="C4016" t="str">
            <v>Divisor interno com 1 entrada e 4 saídas - 75 Ohms</v>
          </cell>
          <cell r="D4016" t="str">
            <v>un</v>
          </cell>
          <cell r="E4016">
            <v>10.6</v>
          </cell>
          <cell r="F4016">
            <v>9.07</v>
          </cell>
          <cell r="G4016">
            <v>19.670000000000002</v>
          </cell>
        </row>
        <row r="4017">
          <cell r="A4017" t="str">
            <v>69.20.290</v>
          </cell>
          <cell r="C4017" t="str">
            <v>Tomada blindada para VHF/UHF, CATV e FM, frequência 5 MHz a 1 GHz</v>
          </cell>
          <cell r="D4017" t="str">
            <v>un</v>
          </cell>
          <cell r="E4017">
            <v>9.19</v>
          </cell>
          <cell r="F4017">
            <v>9.07</v>
          </cell>
          <cell r="G4017">
            <v>18.260000000000002</v>
          </cell>
        </row>
        <row r="4018">
          <cell r="A4018" t="str">
            <v>69.20.300</v>
          </cell>
          <cell r="C4018" t="str">
            <v>Bloco de distribuição com protetor de surtos, para 10 pares, BTDG-10</v>
          </cell>
          <cell r="D4018" t="str">
            <v>un</v>
          </cell>
          <cell r="E4018">
            <v>24.37</v>
          </cell>
          <cell r="F4018">
            <v>15.37</v>
          </cell>
          <cell r="G4018">
            <v>39.74</v>
          </cell>
        </row>
        <row r="4019">
          <cell r="A4019" t="str">
            <v>69.20.340</v>
          </cell>
          <cell r="C4019" t="str">
            <v>Tomada para TV, tipo pino Jack, com placa</v>
          </cell>
          <cell r="D4019" t="str">
            <v>un</v>
          </cell>
          <cell r="E4019">
            <v>9.1999999999999993</v>
          </cell>
          <cell r="F4019">
            <v>7.92</v>
          </cell>
          <cell r="G4019">
            <v>17.12</v>
          </cell>
        </row>
        <row r="4020">
          <cell r="A4020" t="str">
            <v>69.20.350</v>
          </cell>
          <cell r="C4020" t="str">
            <v>Caixa de emenda ventilada, em polipropileno, para até 200 pares</v>
          </cell>
          <cell r="D4020" t="str">
            <v>un</v>
          </cell>
          <cell r="E4020">
            <v>92.83</v>
          </cell>
          <cell r="F4020">
            <v>27.82</v>
          </cell>
          <cell r="G4020">
            <v>120.65</v>
          </cell>
        </row>
        <row r="4021">
          <cell r="A4021" t="str">
            <v>70</v>
          </cell>
          <cell r="B4021" t="str">
            <v>SINALIZAÇÃO VIÁRIA</v>
          </cell>
        </row>
        <row r="4022">
          <cell r="A4022" t="str">
            <v>70.01</v>
          </cell>
          <cell r="B4022" t="str">
            <v>Dispositivo viário</v>
          </cell>
        </row>
        <row r="4023">
          <cell r="A4023" t="str">
            <v>70.01.001</v>
          </cell>
          <cell r="C4023" t="str">
            <v>Faixa elevada para travessia de pedestres</v>
          </cell>
          <cell r="D4023" t="str">
            <v>m²</v>
          </cell>
          <cell r="E4023">
            <v>104.73</v>
          </cell>
          <cell r="F4023">
            <v>17.98</v>
          </cell>
          <cell r="G4023">
            <v>122.71</v>
          </cell>
        </row>
        <row r="4024">
          <cell r="A4024" t="str">
            <v>70.01.010</v>
          </cell>
          <cell r="C4024" t="str">
            <v>Ondulação transversal - lombada tipo A</v>
          </cell>
          <cell r="D4024" t="str">
            <v>m²</v>
          </cell>
          <cell r="E4024">
            <v>156.57</v>
          </cell>
          <cell r="F4024">
            <v>28.57</v>
          </cell>
          <cell r="G4024">
            <v>185.14</v>
          </cell>
        </row>
        <row r="4025">
          <cell r="A4025" t="str">
            <v>70.01.011</v>
          </cell>
          <cell r="C4025" t="str">
            <v>Ondulação transversal - lombada tipo B</v>
          </cell>
          <cell r="D4025" t="str">
            <v>m²</v>
          </cell>
          <cell r="E4025">
            <v>297.22000000000003</v>
          </cell>
          <cell r="F4025">
            <v>69.2</v>
          </cell>
          <cell r="G4025">
            <v>366.42</v>
          </cell>
        </row>
        <row r="4026">
          <cell r="A4026" t="str">
            <v>70.01.050</v>
          </cell>
          <cell r="C4026" t="str">
            <v>Defensa semimaleavel simples</v>
          </cell>
          <cell r="D4026" t="str">
            <v>m</v>
          </cell>
          <cell r="E4026">
            <v>237.51</v>
          </cell>
          <cell r="F4026">
            <v>11.32</v>
          </cell>
          <cell r="G4026">
            <v>248.83</v>
          </cell>
        </row>
        <row r="4027">
          <cell r="A4027" t="str">
            <v>70.01.060</v>
          </cell>
          <cell r="C4027" t="str">
            <v>Terminal absorvedor de impacto não direcionável</v>
          </cell>
          <cell r="D4027" t="str">
            <v>cj</v>
          </cell>
          <cell r="E4027">
            <v>9831.11</v>
          </cell>
          <cell r="F4027">
            <v>0</v>
          </cell>
          <cell r="G4027">
            <v>9831.11</v>
          </cell>
        </row>
        <row r="4028">
          <cell r="A4028" t="str">
            <v>70.02</v>
          </cell>
          <cell r="B4028" t="str">
            <v>Sinalização horizontal</v>
          </cell>
        </row>
        <row r="4029">
          <cell r="A4029" t="str">
            <v>70.02.001</v>
          </cell>
          <cell r="C4029" t="str">
            <v>Limpeza, pré marcação e pré pintura de solo</v>
          </cell>
          <cell r="D4029" t="str">
            <v>m²</v>
          </cell>
          <cell r="E4029">
            <v>48.48</v>
          </cell>
          <cell r="F4029">
            <v>0</v>
          </cell>
          <cell r="G4029">
            <v>48.48</v>
          </cell>
        </row>
        <row r="4030">
          <cell r="A4030" t="str">
            <v>70.02.010</v>
          </cell>
          <cell r="C4030" t="str">
            <v>Sinalização horizontal com tinta vinílica ou acrílica</v>
          </cell>
          <cell r="D4030" t="str">
            <v>m²</v>
          </cell>
          <cell r="E4030">
            <v>25.02</v>
          </cell>
          <cell r="F4030">
            <v>0</v>
          </cell>
          <cell r="G4030">
            <v>25.02</v>
          </cell>
        </row>
        <row r="4031">
          <cell r="A4031" t="str">
            <v>70.02.012</v>
          </cell>
          <cell r="C4031" t="str">
            <v>Sinalização horizontal em laminado elastoplástico retrorefletivo e antiderrapante, para faixas</v>
          </cell>
          <cell r="D4031" t="str">
            <v>m²</v>
          </cell>
          <cell r="E4031">
            <v>140.58000000000001</v>
          </cell>
          <cell r="F4031">
            <v>0</v>
          </cell>
          <cell r="G4031">
            <v>140.58000000000001</v>
          </cell>
        </row>
        <row r="4032">
          <cell r="A4032" t="str">
            <v>70.02.013</v>
          </cell>
          <cell r="C4032" t="str">
            <v>Sinalização horizontal em laminado elastoplástico retrorefletivo e antiderrapante, para símbolos e letras</v>
          </cell>
          <cell r="D4032" t="str">
            <v>m²</v>
          </cell>
          <cell r="E4032">
            <v>175.73</v>
          </cell>
          <cell r="F4032">
            <v>0</v>
          </cell>
          <cell r="G4032">
            <v>175.73</v>
          </cell>
        </row>
        <row r="4033">
          <cell r="A4033" t="str">
            <v>70.02.014</v>
          </cell>
          <cell r="C4033" t="str">
            <v>Sinalização horizontal em massa termoplástica à quente por aspersão, espessura de 1,5 mm, para faixas</v>
          </cell>
          <cell r="D4033" t="str">
            <v>m²</v>
          </cell>
          <cell r="E4033">
            <v>58.79</v>
          </cell>
          <cell r="F4033">
            <v>0</v>
          </cell>
          <cell r="G4033">
            <v>58.79</v>
          </cell>
        </row>
        <row r="4034">
          <cell r="A4034" t="str">
            <v>70.02.016</v>
          </cell>
          <cell r="C4034" t="str">
            <v>Sinalização horizontal em massa termoplástica à quente por extrusão, espessura de 3,0 mm, para faixas</v>
          </cell>
          <cell r="D4034" t="str">
            <v>m²</v>
          </cell>
          <cell r="E4034">
            <v>87.32</v>
          </cell>
          <cell r="F4034">
            <v>0</v>
          </cell>
          <cell r="G4034">
            <v>87.32</v>
          </cell>
        </row>
        <row r="4035">
          <cell r="A4035" t="str">
            <v>70.02.017</v>
          </cell>
          <cell r="C4035" t="str">
            <v>Sinalização horizontal em massa termoplástica à quente por extrusão, espessura de 3,0 mm, para legendas</v>
          </cell>
          <cell r="D4035" t="str">
            <v>m²</v>
          </cell>
          <cell r="E4035">
            <v>100.39</v>
          </cell>
          <cell r="F4035">
            <v>0</v>
          </cell>
          <cell r="G4035">
            <v>100.39</v>
          </cell>
        </row>
        <row r="4036">
          <cell r="A4036" t="str">
            <v>70.02.020</v>
          </cell>
          <cell r="C4036" t="str">
            <v>Sinalização horizontal em plástico a frio manual, para faixas</v>
          </cell>
          <cell r="D4036" t="str">
            <v>m²</v>
          </cell>
          <cell r="E4036">
            <v>164.25</v>
          </cell>
          <cell r="F4036">
            <v>0</v>
          </cell>
          <cell r="G4036">
            <v>164.25</v>
          </cell>
        </row>
        <row r="4037">
          <cell r="A4037" t="str">
            <v>70.02.021</v>
          </cell>
          <cell r="C4037" t="str">
            <v>Sinalização horizontal em termoplástico de alto relevo</v>
          </cell>
          <cell r="D4037" t="str">
            <v>m²</v>
          </cell>
          <cell r="E4037">
            <v>159.72</v>
          </cell>
          <cell r="F4037">
            <v>0</v>
          </cell>
          <cell r="G4037">
            <v>159.72</v>
          </cell>
        </row>
        <row r="4038">
          <cell r="A4038" t="str">
            <v>70.02.022</v>
          </cell>
          <cell r="C4038" t="str">
            <v>Sinalização horizontal em tinta a base de resina acrílica emulsionada em água</v>
          </cell>
          <cell r="D4038" t="str">
            <v>m²</v>
          </cell>
          <cell r="E4038">
            <v>48.16</v>
          </cell>
          <cell r="F4038">
            <v>0</v>
          </cell>
          <cell r="G4038">
            <v>48.16</v>
          </cell>
        </row>
        <row r="4039">
          <cell r="A4039" t="str">
            <v>70.03</v>
          </cell>
          <cell r="B4039" t="str">
            <v>Sinalização vertical</v>
          </cell>
        </row>
        <row r="4040">
          <cell r="A4040" t="str">
            <v>70.03.001</v>
          </cell>
          <cell r="C4040" t="str">
            <v>Placa para sinalização viária em chapa de aço, totalmente refletiva com película IA/IA - área até 2,0 m²</v>
          </cell>
          <cell r="D4040" t="str">
            <v>m²</v>
          </cell>
          <cell r="E4040">
            <v>707.53</v>
          </cell>
          <cell r="F4040">
            <v>20.47</v>
          </cell>
          <cell r="G4040">
            <v>728</v>
          </cell>
        </row>
        <row r="4041">
          <cell r="A4041" t="str">
            <v>70.03.003</v>
          </cell>
          <cell r="C4041" t="str">
            <v>Placa para sinalização viária em chapa de aço, totalmente refletiva com película III/III - área até 2,0 m²</v>
          </cell>
          <cell r="D4041" t="str">
            <v>m²</v>
          </cell>
          <cell r="E4041">
            <v>760.07</v>
          </cell>
          <cell r="F4041">
            <v>20.47</v>
          </cell>
          <cell r="G4041">
            <v>780.54</v>
          </cell>
        </row>
        <row r="4042">
          <cell r="A4042" t="str">
            <v>70.03.006</v>
          </cell>
          <cell r="C4042" t="str">
            <v>Placa para sinalização viária em chapa de alumínio, totalmente refletiva com película IA/IA - área até 2,0 m²</v>
          </cell>
          <cell r="D4042" t="str">
            <v>m²</v>
          </cell>
          <cell r="E4042">
            <v>956.73</v>
          </cell>
          <cell r="F4042">
            <v>20.47</v>
          </cell>
          <cell r="G4042">
            <v>977.2</v>
          </cell>
        </row>
        <row r="4043">
          <cell r="A4043" t="str">
            <v>70.03.008</v>
          </cell>
          <cell r="C4043" t="str">
            <v>Placa para sinalização viária em chapa de alumínio, totalmente refletiva com película III/III - área até 2,0 m²</v>
          </cell>
          <cell r="D4043" t="str">
            <v>m²</v>
          </cell>
          <cell r="E4043">
            <v>1009.76</v>
          </cell>
          <cell r="F4043">
            <v>20.47</v>
          </cell>
          <cell r="G4043">
            <v>1030.23</v>
          </cell>
        </row>
        <row r="4044">
          <cell r="A4044" t="str">
            <v>70.03.009</v>
          </cell>
          <cell r="C4044" t="str">
            <v>Placa para sinalização viária em chapa de alumínio, totalmente refletiva com película III/III - área maior que 2,0 m²</v>
          </cell>
          <cell r="D4044" t="str">
            <v>m²</v>
          </cell>
          <cell r="E4044">
            <v>1140.57</v>
          </cell>
          <cell r="F4044">
            <v>20.47</v>
          </cell>
          <cell r="G4044">
            <v>1161.04</v>
          </cell>
        </row>
        <row r="4045">
          <cell r="A4045" t="str">
            <v>70.03.010</v>
          </cell>
          <cell r="C4045" t="str">
            <v>Placa para sinalização viária em alumínio composto, totalmente refletiva com película IA/IA - área até 2,0 m²</v>
          </cell>
          <cell r="D4045" t="str">
            <v>m²</v>
          </cell>
          <cell r="E4045">
            <v>699.05</v>
          </cell>
          <cell r="F4045">
            <v>30.7</v>
          </cell>
          <cell r="G4045">
            <v>729.75</v>
          </cell>
        </row>
        <row r="4046">
          <cell r="A4046" t="str">
            <v>70.03.012</v>
          </cell>
          <cell r="C4046" t="str">
            <v>Placa para sinalização viária em alumínio composto, totalmente refletiva com película III/III - área até 2,0 m²</v>
          </cell>
          <cell r="D4046" t="str">
            <v>m²</v>
          </cell>
          <cell r="E4046">
            <v>748.24</v>
          </cell>
          <cell r="F4046">
            <v>30.7</v>
          </cell>
          <cell r="G4046">
            <v>778.94</v>
          </cell>
        </row>
        <row r="4047">
          <cell r="A4047" t="str">
            <v>70.03.013</v>
          </cell>
          <cell r="C4047" t="str">
            <v>Placa para sinalização viária em alumínio composto, totalmente refletiva com película III/III - área maior que 2,0 m²</v>
          </cell>
          <cell r="D4047" t="str">
            <v>m²</v>
          </cell>
          <cell r="E4047">
            <v>812.89</v>
          </cell>
          <cell r="F4047">
            <v>30.7</v>
          </cell>
          <cell r="G4047">
            <v>843.59</v>
          </cell>
        </row>
        <row r="4048">
          <cell r="A4048" t="str">
            <v>70.04</v>
          </cell>
          <cell r="B4048" t="str">
            <v>Coluna cônica</v>
          </cell>
        </row>
        <row r="4049">
          <cell r="A4049" t="str">
            <v>70.04.001</v>
          </cell>
          <cell r="C4049" t="str">
            <v>Coluna simples (PP), diâmetro de 2 1/2" e comprimento de 3,6 m</v>
          </cell>
          <cell r="D4049" t="str">
            <v>un</v>
          </cell>
          <cell r="E4049">
            <v>559.23</v>
          </cell>
          <cell r="F4049">
            <v>89.37</v>
          </cell>
          <cell r="G4049">
            <v>648.6</v>
          </cell>
        </row>
        <row r="4050">
          <cell r="A4050" t="str">
            <v>70.04.002</v>
          </cell>
          <cell r="C4050" t="str">
            <v>Coluna simples (P-51), para fixação de placa de orientação</v>
          </cell>
          <cell r="D4050" t="str">
            <v>un</v>
          </cell>
          <cell r="E4050">
            <v>1301.57</v>
          </cell>
          <cell r="F4050">
            <v>89.37</v>
          </cell>
          <cell r="G4050">
            <v>1390.94</v>
          </cell>
        </row>
        <row r="4051">
          <cell r="A4051" t="str">
            <v>70.04.003</v>
          </cell>
          <cell r="C4051" t="str">
            <v>Coluna dupla (P-53) para fixação de placa de orientação</v>
          </cell>
          <cell r="D4051" t="str">
            <v>un</v>
          </cell>
          <cell r="E4051">
            <v>2156.96</v>
          </cell>
          <cell r="F4051">
            <v>152.86000000000001</v>
          </cell>
          <cell r="G4051">
            <v>2309.8200000000002</v>
          </cell>
        </row>
        <row r="4052">
          <cell r="A4052" t="str">
            <v>70.04.004</v>
          </cell>
          <cell r="C4052" t="str">
            <v>Coluna (P-57) para fixação de placa de orientação, com braço projetado</v>
          </cell>
          <cell r="D4052" t="str">
            <v>un</v>
          </cell>
          <cell r="E4052">
            <v>2390.0300000000002</v>
          </cell>
          <cell r="F4052">
            <v>89.37</v>
          </cell>
          <cell r="G4052">
            <v>2479.4</v>
          </cell>
        </row>
        <row r="4053">
          <cell r="A4053" t="str">
            <v>70.04.005</v>
          </cell>
          <cell r="C4053" t="str">
            <v>Braço (P-55) para fixação em poste de concreto</v>
          </cell>
          <cell r="D4053" t="str">
            <v>un</v>
          </cell>
          <cell r="E4053">
            <v>1174.28</v>
          </cell>
          <cell r="F4053">
            <v>55.64</v>
          </cell>
          <cell r="G4053">
            <v>1229.92</v>
          </cell>
        </row>
        <row r="4054">
          <cell r="A4054" t="str">
            <v>70.04.006</v>
          </cell>
          <cell r="C4054" t="str">
            <v>Coluna dupla (PP), diâmetro de 2 x 2 1/2' e comprimento de 3,6 m</v>
          </cell>
          <cell r="D4054" t="str">
            <v>un</v>
          </cell>
          <cell r="E4054">
            <v>862.77</v>
          </cell>
          <cell r="F4054">
            <v>89.37</v>
          </cell>
          <cell r="G4054">
            <v>952.14</v>
          </cell>
        </row>
        <row r="4055">
          <cell r="A4055" t="str">
            <v>70.04.007</v>
          </cell>
          <cell r="C4055" t="str">
            <v>Coluna semafórica simples 101 mm x 6 m</v>
          </cell>
          <cell r="D4055" t="str">
            <v>un</v>
          </cell>
          <cell r="E4055">
            <v>1439.15</v>
          </cell>
          <cell r="F4055">
            <v>89.37</v>
          </cell>
          <cell r="G4055">
            <v>1528.52</v>
          </cell>
        </row>
        <row r="4056">
          <cell r="A4056" t="str">
            <v>70.05</v>
          </cell>
          <cell r="B4056" t="str">
            <v>Sinalização semafórica e complementar</v>
          </cell>
        </row>
        <row r="4057">
          <cell r="A4057" t="str">
            <v>70.05.001</v>
          </cell>
          <cell r="C4057" t="str">
            <v>Botoeira convencional para pedestre</v>
          </cell>
          <cell r="D4057" t="str">
            <v>un</v>
          </cell>
          <cell r="E4057">
            <v>256.88</v>
          </cell>
          <cell r="F4057">
            <v>18.809999999999999</v>
          </cell>
          <cell r="G4057">
            <v>275.69</v>
          </cell>
        </row>
        <row r="4058">
          <cell r="A4058" t="str">
            <v>70.05.002</v>
          </cell>
          <cell r="C4058" t="str">
            <v>Botoeira sonora para deficientes visuais</v>
          </cell>
          <cell r="D4058" t="str">
            <v>un</v>
          </cell>
          <cell r="E4058">
            <v>3108.59</v>
          </cell>
          <cell r="F4058">
            <v>41.81</v>
          </cell>
          <cell r="G4058">
            <v>3150.4</v>
          </cell>
        </row>
        <row r="4059">
          <cell r="A4059" t="str">
            <v>70.05.006</v>
          </cell>
          <cell r="C4059" t="str">
            <v>Luminária LED 20W com braço, para travessia de pedestre</v>
          </cell>
          <cell r="D4059" t="str">
            <v>un</v>
          </cell>
          <cell r="E4059">
            <v>1318.41</v>
          </cell>
          <cell r="F4059">
            <v>27.82</v>
          </cell>
          <cell r="G4059">
            <v>1346.23</v>
          </cell>
        </row>
        <row r="4060">
          <cell r="A4060" t="str">
            <v>70.05.011</v>
          </cell>
          <cell r="C4060" t="str">
            <v>Grupo focal para pedestre com lâmpada LED e contador regressivo</v>
          </cell>
          <cell r="D4060" t="str">
            <v>un</v>
          </cell>
          <cell r="E4060">
            <v>1346.25</v>
          </cell>
          <cell r="F4060">
            <v>475.95</v>
          </cell>
          <cell r="G4060">
            <v>1822.2</v>
          </cell>
        </row>
        <row r="4061">
          <cell r="A4061" t="str">
            <v>70.05.020</v>
          </cell>
          <cell r="C4061" t="str">
            <v>Grupo focal veicular com lâmpada LED, com anteparo e suportes de fixação</v>
          </cell>
          <cell r="D4061" t="str">
            <v>un</v>
          </cell>
          <cell r="E4061">
            <v>4118.6499999999996</v>
          </cell>
          <cell r="F4061">
            <v>555.04999999999995</v>
          </cell>
          <cell r="G4061">
            <v>4673.7</v>
          </cell>
        </row>
        <row r="4062">
          <cell r="A4062" t="str">
            <v>70.06</v>
          </cell>
          <cell r="B4062" t="str">
            <v>Tachas e tachões</v>
          </cell>
        </row>
        <row r="4063">
          <cell r="A4063" t="str">
            <v>70.06.001</v>
          </cell>
          <cell r="C4063" t="str">
            <v>Segregador (bate rodas) refletivo</v>
          </cell>
          <cell r="D4063" t="str">
            <v>un</v>
          </cell>
          <cell r="E4063">
            <v>61.03</v>
          </cell>
          <cell r="F4063">
            <v>9.06</v>
          </cell>
          <cell r="G4063">
            <v>70.09</v>
          </cell>
        </row>
        <row r="4064">
          <cell r="A4064" t="str">
            <v>70.06.010</v>
          </cell>
          <cell r="C4064" t="str">
            <v>Tacha refletiva de vidro temperado</v>
          </cell>
          <cell r="D4064" t="str">
            <v>un</v>
          </cell>
          <cell r="E4064">
            <v>15.74</v>
          </cell>
          <cell r="F4064">
            <v>6.8</v>
          </cell>
          <cell r="G4064">
            <v>22.54</v>
          </cell>
        </row>
        <row r="4065">
          <cell r="A4065" t="str">
            <v>70.06.011</v>
          </cell>
          <cell r="C4065" t="str">
            <v>Tacha tipo I bidirecional refletiva</v>
          </cell>
          <cell r="D4065" t="str">
            <v>un</v>
          </cell>
          <cell r="E4065">
            <v>8.58</v>
          </cell>
          <cell r="F4065">
            <v>6.8</v>
          </cell>
          <cell r="G4065">
            <v>15.38</v>
          </cell>
        </row>
        <row r="4066">
          <cell r="A4066" t="str">
            <v>70.06.012</v>
          </cell>
          <cell r="C4066" t="str">
            <v>Tacha tipo I monodirecional refletiva</v>
          </cell>
          <cell r="D4066" t="str">
            <v>un</v>
          </cell>
          <cell r="E4066">
            <v>7.56</v>
          </cell>
          <cell r="F4066">
            <v>6.8</v>
          </cell>
          <cell r="G4066">
            <v>14.36</v>
          </cell>
        </row>
        <row r="4067">
          <cell r="A4067" t="str">
            <v>70.06.013</v>
          </cell>
          <cell r="C4067" t="str">
            <v>Tacha tipo II bidirecional refletiva</v>
          </cell>
          <cell r="D4067" t="str">
            <v>un</v>
          </cell>
          <cell r="E4067">
            <v>8.99</v>
          </cell>
          <cell r="F4067">
            <v>6.8</v>
          </cell>
          <cell r="G4067">
            <v>15.79</v>
          </cell>
        </row>
        <row r="4068">
          <cell r="A4068" t="str">
            <v>70.06.014</v>
          </cell>
          <cell r="C4068" t="str">
            <v>Tacha tipo II monodirecional refletiva</v>
          </cell>
          <cell r="D4068" t="str">
            <v>un</v>
          </cell>
          <cell r="E4068">
            <v>7.73</v>
          </cell>
          <cell r="F4068">
            <v>6.8</v>
          </cell>
          <cell r="G4068">
            <v>14.53</v>
          </cell>
        </row>
        <row r="4069">
          <cell r="A4069" t="str">
            <v>70.06.020</v>
          </cell>
          <cell r="C4069" t="str">
            <v>Tachão tipo I bidirecional refletivo</v>
          </cell>
          <cell r="D4069" t="str">
            <v>un</v>
          </cell>
          <cell r="E4069">
            <v>25.69</v>
          </cell>
          <cell r="F4069">
            <v>7.6</v>
          </cell>
          <cell r="G4069">
            <v>33.29</v>
          </cell>
        </row>
        <row r="4070">
          <cell r="A4070" t="str">
            <v>70.06.021</v>
          </cell>
          <cell r="C4070" t="str">
            <v>Tachão tipo I monodirecional refletivo</v>
          </cell>
          <cell r="D4070" t="str">
            <v>un</v>
          </cell>
          <cell r="E4070">
            <v>24.7</v>
          </cell>
          <cell r="F4070">
            <v>7.6</v>
          </cell>
          <cell r="G4070">
            <v>32.299999999999997</v>
          </cell>
        </row>
        <row r="4071">
          <cell r="A4071" t="str">
            <v>97</v>
          </cell>
          <cell r="B4071" t="str">
            <v>SINALIZAÇÃO E COMUNICAÇÃO VISUAL</v>
          </cell>
        </row>
        <row r="4072">
          <cell r="A4072" t="str">
            <v>97.02</v>
          </cell>
          <cell r="B4072" t="str">
            <v>Placas, pórticos e obeliscos arquitetônicos</v>
          </cell>
        </row>
        <row r="4073">
          <cell r="A4073" t="str">
            <v>97.02.030</v>
          </cell>
          <cell r="C4073" t="str">
            <v>Placa comemorativa em aço inoxidável escovado</v>
          </cell>
          <cell r="D4073" t="str">
            <v>m²</v>
          </cell>
          <cell r="E4073">
            <v>6689.36</v>
          </cell>
          <cell r="F4073">
            <v>71.34</v>
          </cell>
          <cell r="G4073">
            <v>6760.7</v>
          </cell>
        </row>
        <row r="4074">
          <cell r="A4074" t="str">
            <v>97.02.036</v>
          </cell>
          <cell r="C4074" t="str">
            <v>Placa de identificação em PVC com texto em vinil</v>
          </cell>
          <cell r="D4074" t="str">
            <v>m²</v>
          </cell>
          <cell r="E4074">
            <v>384.36</v>
          </cell>
          <cell r="F4074">
            <v>71.34</v>
          </cell>
          <cell r="G4074">
            <v>455.7</v>
          </cell>
        </row>
        <row r="4075">
          <cell r="A4075" t="str">
            <v>97.02.190</v>
          </cell>
          <cell r="C4075" t="str">
            <v>Placa de identificação em acrílico com texto em vinil</v>
          </cell>
          <cell r="D4075" t="str">
            <v>m²</v>
          </cell>
          <cell r="E4075">
            <v>946.56</v>
          </cell>
          <cell r="F4075">
            <v>71.34</v>
          </cell>
          <cell r="G4075">
            <v>1017.9</v>
          </cell>
        </row>
        <row r="4076">
          <cell r="A4076" t="str">
            <v>97.02.193</v>
          </cell>
          <cell r="C4076" t="str">
            <v>Placa de sinalização em PVC fotoluminescente (200x200mm), com indicação de equipamentos de alarme, detecção e extinção de incêndio</v>
          </cell>
          <cell r="D4076" t="str">
            <v>un</v>
          </cell>
          <cell r="E4076">
            <v>7.22</v>
          </cell>
          <cell r="F4076">
            <v>5.18</v>
          </cell>
          <cell r="G4076">
            <v>12.4</v>
          </cell>
        </row>
        <row r="4077">
          <cell r="A4077" t="str">
            <v>97.02.194</v>
          </cell>
          <cell r="C4077" t="str">
            <v>Placa de sinalização em PVC fotoluminescente (150x150mm), com indicação de equipamentos de combate à incêndio e alarme</v>
          </cell>
          <cell r="D4077" t="str">
            <v>un</v>
          </cell>
          <cell r="E4077">
            <v>5.57</v>
          </cell>
          <cell r="F4077">
            <v>5.18</v>
          </cell>
          <cell r="G4077">
            <v>10.75</v>
          </cell>
        </row>
        <row r="4078">
          <cell r="A4078" t="str">
            <v>97.02.195</v>
          </cell>
          <cell r="C4078" t="str">
            <v>Placa de sinalização em PVC fotoluminescente (240x120mm), com indicação de rota de evacuação e saída de emergência</v>
          </cell>
          <cell r="D4078" t="str">
            <v>un</v>
          </cell>
          <cell r="E4078">
            <v>7.03</v>
          </cell>
          <cell r="F4078">
            <v>5.18</v>
          </cell>
          <cell r="G4078">
            <v>12.21</v>
          </cell>
        </row>
        <row r="4079">
          <cell r="A4079" t="str">
            <v>97.02.196</v>
          </cell>
          <cell r="C4079" t="str">
            <v>Placa de sinalização em PVC fotoluminescente, com identificação de pavimentos</v>
          </cell>
          <cell r="D4079" t="str">
            <v>un</v>
          </cell>
          <cell r="E4079">
            <v>6.71</v>
          </cell>
          <cell r="F4079">
            <v>5.18</v>
          </cell>
          <cell r="G4079">
            <v>11.89</v>
          </cell>
        </row>
        <row r="4080">
          <cell r="A4080" t="str">
            <v>97.02.197</v>
          </cell>
          <cell r="C4080" t="str">
            <v>Placa de sinalização em PVC, com indicação de alerta</v>
          </cell>
          <cell r="D4080" t="str">
            <v>un</v>
          </cell>
          <cell r="E4080">
            <v>6.57</v>
          </cell>
          <cell r="F4080">
            <v>5.18</v>
          </cell>
          <cell r="G4080">
            <v>11.75</v>
          </cell>
        </row>
        <row r="4081">
          <cell r="A4081" t="str">
            <v>97.02.198</v>
          </cell>
          <cell r="C4081" t="str">
            <v>Placa de sinalização em PVC, com indicação de proibição normativa</v>
          </cell>
          <cell r="D4081" t="str">
            <v>un</v>
          </cell>
          <cell r="E4081">
            <v>6.13</v>
          </cell>
          <cell r="F4081">
            <v>5.18</v>
          </cell>
          <cell r="G4081">
            <v>11.31</v>
          </cell>
        </row>
        <row r="4082">
          <cell r="A4082" t="str">
            <v>97.02.210</v>
          </cell>
          <cell r="C4082" t="str">
            <v>Placa de sinalização em PVC para ambientes</v>
          </cell>
          <cell r="D4082" t="str">
            <v>un</v>
          </cell>
          <cell r="E4082">
            <v>166.7</v>
          </cell>
          <cell r="F4082">
            <v>2.94</v>
          </cell>
          <cell r="G4082">
            <v>169.64</v>
          </cell>
        </row>
        <row r="4083">
          <cell r="A4083" t="str">
            <v>97.03</v>
          </cell>
          <cell r="B4083" t="str">
            <v>Pintura de letras e pictogramas</v>
          </cell>
        </row>
        <row r="4084">
          <cell r="A4084" t="str">
            <v>97.03.010</v>
          </cell>
          <cell r="C4084" t="str">
            <v>Sinalização com pictograma em tinta acrílica</v>
          </cell>
          <cell r="D4084" t="str">
            <v>un</v>
          </cell>
          <cell r="E4084">
            <v>7.45</v>
          </cell>
          <cell r="F4084">
            <v>41.5</v>
          </cell>
          <cell r="G4084">
            <v>48.95</v>
          </cell>
        </row>
        <row r="4085">
          <cell r="A4085" t="str">
            <v>97.05</v>
          </cell>
          <cell r="B4085" t="str">
            <v>Placas, pórticos e sinalização viária</v>
          </cell>
        </row>
        <row r="4086">
          <cell r="A4086" t="str">
            <v>97.05.070</v>
          </cell>
          <cell r="C4086" t="str">
            <v>Manta de borracha para sinalização em estacionamento e proteção de coluna e parede, de 1000 x 750 mm e espessura 10 mm</v>
          </cell>
          <cell r="D4086" t="str">
            <v>un</v>
          </cell>
          <cell r="E4086">
            <v>82</v>
          </cell>
          <cell r="F4086">
            <v>6.07</v>
          </cell>
          <cell r="G4086">
            <v>88.07</v>
          </cell>
        </row>
        <row r="4087">
          <cell r="A4087" t="str">
            <v>97.05.080</v>
          </cell>
          <cell r="C4087" t="str">
            <v>Cantoneira de borracha para sinalização em estacionamento e proteção de coluna, de 750 x 100 x 100 mm e espessura 10 mm</v>
          </cell>
          <cell r="D4087" t="str">
            <v>un</v>
          </cell>
          <cell r="E4087">
            <v>26.88</v>
          </cell>
          <cell r="F4087">
            <v>1.26</v>
          </cell>
          <cell r="G4087">
            <v>28.14</v>
          </cell>
        </row>
        <row r="4088">
          <cell r="A4088" t="str">
            <v>97.05.130</v>
          </cell>
          <cell r="C4088" t="str">
            <v>Colocação de placa em suporte de madeira / metálico - solo</v>
          </cell>
          <cell r="D4088" t="str">
            <v>m²</v>
          </cell>
          <cell r="E4088">
            <v>41.24</v>
          </cell>
          <cell r="F4088">
            <v>0</v>
          </cell>
          <cell r="G4088">
            <v>41.24</v>
          </cell>
        </row>
        <row r="4089">
          <cell r="A4089" t="str">
            <v>97.05.140</v>
          </cell>
          <cell r="C4089" t="str">
            <v>Suporte de perfil metálico galvanizado</v>
          </cell>
          <cell r="D4089" t="str">
            <v>kg</v>
          </cell>
          <cell r="E4089">
            <v>15.98</v>
          </cell>
          <cell r="F4089">
            <v>0</v>
          </cell>
          <cell r="G4089">
            <v>15.98</v>
          </cell>
        </row>
        <row r="4090">
          <cell r="A4090" t="str">
            <v>98</v>
          </cell>
          <cell r="B4090" t="str">
            <v>ARQUITETURA DE INTERIORES</v>
          </cell>
        </row>
        <row r="4091">
          <cell r="A4091" t="str">
            <v>98.02</v>
          </cell>
          <cell r="B4091" t="str">
            <v>Mobiliário</v>
          </cell>
        </row>
        <row r="4092">
          <cell r="A4092" t="str">
            <v>98.02.210</v>
          </cell>
          <cell r="C4092" t="str">
            <v>Banco de madeira com encosto e pés em ferro fundido pintado</v>
          </cell>
          <cell r="D4092" t="str">
            <v>un</v>
          </cell>
          <cell r="E4092">
            <v>434.88</v>
          </cell>
          <cell r="F4092">
            <v>0</v>
          </cell>
          <cell r="G4092">
            <v>434.88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L14"/>
  <sheetViews>
    <sheetView workbookViewId="0">
      <selection activeCell="S25" sqref="S25"/>
    </sheetView>
  </sheetViews>
  <sheetFormatPr defaultColWidth="3.28515625" defaultRowHeight="15" x14ac:dyDescent="0.25"/>
  <cols>
    <col min="1" max="16384" width="3.28515625" style="10"/>
  </cols>
  <sheetData>
    <row r="1" spans="1:12" ht="15" customHeight="1" x14ac:dyDescent="0.25">
      <c r="A1" s="220" t="s">
        <v>8</v>
      </c>
      <c r="B1" s="221"/>
      <c r="C1" s="221"/>
      <c r="D1" s="221"/>
      <c r="E1" s="221" t="s">
        <v>9</v>
      </c>
      <c r="F1" s="221"/>
      <c r="G1" s="221"/>
      <c r="H1" s="221"/>
      <c r="I1" s="221" t="s">
        <v>10</v>
      </c>
      <c r="J1" s="221"/>
      <c r="K1" s="222"/>
      <c r="L1" s="17"/>
    </row>
    <row r="2" spans="1:12" ht="15" customHeight="1" x14ac:dyDescent="0.25">
      <c r="A2" s="218" t="s">
        <v>29</v>
      </c>
      <c r="B2" s="219"/>
      <c r="C2" s="219"/>
      <c r="D2" s="219"/>
      <c r="E2" s="219" t="s">
        <v>119</v>
      </c>
      <c r="F2" s="219"/>
      <c r="G2" s="219"/>
      <c r="H2" s="219"/>
      <c r="I2" s="219" t="s">
        <v>120</v>
      </c>
      <c r="J2" s="219"/>
      <c r="K2" s="223"/>
      <c r="L2" s="17"/>
    </row>
    <row r="3" spans="1:12" ht="15" customHeight="1" x14ac:dyDescent="0.25">
      <c r="A3" s="212" t="s">
        <v>11</v>
      </c>
      <c r="B3" s="213"/>
      <c r="C3" s="213"/>
      <c r="D3" s="213" t="s">
        <v>12</v>
      </c>
      <c r="E3" s="213"/>
      <c r="F3" s="213"/>
      <c r="G3" s="213"/>
      <c r="H3" s="213" t="s">
        <v>13</v>
      </c>
      <c r="I3" s="213"/>
      <c r="J3" s="213"/>
      <c r="K3" s="215"/>
      <c r="L3" s="17"/>
    </row>
    <row r="4" spans="1:12" ht="15.75" customHeight="1" x14ac:dyDescent="0.25">
      <c r="A4" s="212">
        <v>176</v>
      </c>
      <c r="B4" s="213"/>
      <c r="C4" s="213"/>
      <c r="D4" s="214">
        <v>43175</v>
      </c>
      <c r="E4" s="214"/>
      <c r="F4" s="214"/>
      <c r="G4" s="214"/>
      <c r="H4" s="216" t="s">
        <v>17</v>
      </c>
      <c r="I4" s="216"/>
      <c r="J4" s="216"/>
      <c r="K4" s="217"/>
      <c r="L4" s="17"/>
    </row>
    <row r="5" spans="1:12" x14ac:dyDescent="0.25">
      <c r="A5" s="218" t="s">
        <v>14</v>
      </c>
      <c r="B5" s="219"/>
      <c r="C5" s="219"/>
      <c r="D5" s="219"/>
      <c r="E5" s="233" t="s">
        <v>15</v>
      </c>
      <c r="F5" s="233"/>
      <c r="G5" s="233"/>
      <c r="H5" s="233"/>
      <c r="I5" s="233" t="s">
        <v>16</v>
      </c>
      <c r="J5" s="233"/>
      <c r="K5" s="234"/>
      <c r="L5" s="17"/>
    </row>
    <row r="6" spans="1:12" x14ac:dyDescent="0.25">
      <c r="A6" s="230">
        <v>44285</v>
      </c>
      <c r="B6" s="231"/>
      <c r="C6" s="231"/>
      <c r="D6" s="232"/>
      <c r="E6" s="233" t="s">
        <v>43</v>
      </c>
      <c r="F6" s="233"/>
      <c r="G6" s="233"/>
      <c r="H6" s="233"/>
      <c r="I6" s="233"/>
      <c r="J6" s="233"/>
      <c r="K6" s="234"/>
      <c r="L6" s="17"/>
    </row>
    <row r="7" spans="1:12" ht="15.75" thickBot="1" x14ac:dyDescent="0.3">
      <c r="A7" s="224" t="s">
        <v>20</v>
      </c>
      <c r="B7" s="225"/>
      <c r="C7" s="226"/>
      <c r="D7" s="14" t="s">
        <v>44</v>
      </c>
      <c r="E7" s="227" t="s">
        <v>21</v>
      </c>
      <c r="F7" s="228"/>
      <c r="G7" s="228"/>
      <c r="H7" s="228"/>
      <c r="I7" s="228"/>
      <c r="J7" s="228"/>
      <c r="K7" s="229"/>
      <c r="L7" s="17"/>
    </row>
    <row r="8" spans="1:12" x14ac:dyDescent="0.25">
      <c r="A8" s="16" t="s">
        <v>18</v>
      </c>
      <c r="B8" s="17"/>
      <c r="C8" s="17"/>
      <c r="D8" s="17"/>
      <c r="E8" s="17"/>
      <c r="F8" s="17"/>
      <c r="G8" s="17"/>
      <c r="H8" s="17"/>
      <c r="I8" s="17"/>
      <c r="J8" s="17"/>
      <c r="K8" s="18" t="s">
        <v>25</v>
      </c>
      <c r="L8" s="17"/>
    </row>
    <row r="9" spans="1:12" x14ac:dyDescent="0.25">
      <c r="A9" s="17" t="s">
        <v>19</v>
      </c>
      <c r="B9" s="17"/>
      <c r="C9" s="17"/>
      <c r="D9" s="17"/>
      <c r="E9" s="17"/>
      <c r="F9" s="17"/>
      <c r="G9" s="17"/>
      <c r="H9" s="17"/>
      <c r="I9" s="17"/>
      <c r="J9" s="17"/>
      <c r="K9" s="18" t="s">
        <v>26</v>
      </c>
      <c r="L9" s="17"/>
    </row>
    <row r="10" spans="1:12" x14ac:dyDescent="0.25">
      <c r="A10" s="17" t="s">
        <v>27</v>
      </c>
      <c r="B10" s="17"/>
      <c r="C10" s="17"/>
      <c r="D10" s="17"/>
      <c r="E10" s="17"/>
      <c r="F10" s="17"/>
      <c r="G10" s="17"/>
      <c r="H10" s="17"/>
      <c r="I10" s="17"/>
      <c r="J10" s="17"/>
      <c r="K10" s="18" t="s">
        <v>28</v>
      </c>
      <c r="L10" s="17"/>
    </row>
    <row r="11" spans="1:12" x14ac:dyDescent="0.25">
      <c r="K11" s="13"/>
    </row>
    <row r="12" spans="1:12" x14ac:dyDescent="0.25">
      <c r="K12" s="13"/>
    </row>
    <row r="13" spans="1:12" x14ac:dyDescent="0.25">
      <c r="K13" s="13"/>
    </row>
    <row r="14" spans="1:12" x14ac:dyDescent="0.25">
      <c r="K14" s="13"/>
    </row>
  </sheetData>
  <mergeCells count="20">
    <mergeCell ref="A7:C7"/>
    <mergeCell ref="E7:K7"/>
    <mergeCell ref="A6:D6"/>
    <mergeCell ref="A5:D5"/>
    <mergeCell ref="E5:H5"/>
    <mergeCell ref="E6:H6"/>
    <mergeCell ref="I5:K5"/>
    <mergeCell ref="I6:K6"/>
    <mergeCell ref="A2:D2"/>
    <mergeCell ref="E2:H2"/>
    <mergeCell ref="A1:D1"/>
    <mergeCell ref="E1:H1"/>
    <mergeCell ref="I1:K1"/>
    <mergeCell ref="I2:K2"/>
    <mergeCell ref="A3:C3"/>
    <mergeCell ref="A4:C4"/>
    <mergeCell ref="D3:G3"/>
    <mergeCell ref="D4:G4"/>
    <mergeCell ref="H3:K3"/>
    <mergeCell ref="H4:K4"/>
  </mergeCells>
  <pageMargins left="0.78740157480314965" right="0.78740157480314965" top="1.5748031496062993" bottom="0.78740157480314965" header="0.31496062992125984" footer="0.31496062992125984"/>
  <pageSetup paperSize="9"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pageSetUpPr fitToPage="1"/>
  </sheetPr>
  <dimension ref="B1:N156"/>
  <sheetViews>
    <sheetView tabSelected="1" zoomScaleNormal="100" workbookViewId="0">
      <selection activeCell="B7" sqref="B7:I7"/>
    </sheetView>
  </sheetViews>
  <sheetFormatPr defaultColWidth="9.140625" defaultRowHeight="15" x14ac:dyDescent="0.25"/>
  <cols>
    <col min="1" max="1" width="9.140625" style="1"/>
    <col min="2" max="2" width="17" style="1" customWidth="1"/>
    <col min="3" max="3" width="13" style="1" customWidth="1"/>
    <col min="4" max="4" width="72.140625" style="1" customWidth="1"/>
    <col min="5" max="5" width="9" style="1" customWidth="1"/>
    <col min="6" max="6" width="11.5703125" style="3" customWidth="1"/>
    <col min="7" max="7" width="17.5703125" style="2" customWidth="1"/>
    <col min="8" max="8" width="17.28515625" style="2" customWidth="1"/>
    <col min="9" max="9" width="26.28515625" style="2" customWidth="1"/>
    <col min="10" max="10" width="14.42578125" style="1" customWidth="1"/>
    <col min="11" max="11" width="18.5703125" style="2" bestFit="1" customWidth="1"/>
    <col min="12" max="13" width="9.140625" style="1"/>
    <col min="14" max="14" width="15.28515625" style="1" bestFit="1" customWidth="1"/>
    <col min="15" max="16384" width="9.140625" style="1"/>
  </cols>
  <sheetData>
    <row r="1" spans="2:11" x14ac:dyDescent="0.25">
      <c r="B1" s="243"/>
      <c r="C1" s="244"/>
      <c r="D1" s="245"/>
      <c r="E1" s="245"/>
      <c r="F1" s="245"/>
      <c r="G1" s="245"/>
      <c r="H1" s="245"/>
      <c r="I1" s="245"/>
    </row>
    <row r="2" spans="2:11" x14ac:dyDescent="0.25">
      <c r="B2" s="243"/>
      <c r="C2" s="245"/>
      <c r="D2" s="245"/>
      <c r="E2" s="245"/>
      <c r="F2" s="245"/>
      <c r="G2" s="245"/>
      <c r="H2" s="245"/>
      <c r="I2" s="245"/>
    </row>
    <row r="3" spans="2:11" x14ac:dyDescent="0.25">
      <c r="B3" s="243"/>
      <c r="C3" s="245"/>
      <c r="D3" s="245"/>
      <c r="E3" s="245"/>
      <c r="F3" s="245"/>
      <c r="G3" s="245"/>
      <c r="H3" s="245"/>
      <c r="I3" s="245"/>
    </row>
    <row r="4" spans="2:11" x14ac:dyDescent="0.25">
      <c r="B4" s="243"/>
      <c r="C4" s="245"/>
      <c r="D4" s="245"/>
      <c r="E4" s="245"/>
      <c r="F4" s="245"/>
      <c r="G4" s="245"/>
      <c r="H4" s="245"/>
      <c r="I4" s="245"/>
    </row>
    <row r="5" spans="2:11" ht="24.75" customHeight="1" x14ac:dyDescent="0.25">
      <c r="B5" s="243"/>
      <c r="C5" s="245"/>
      <c r="D5" s="245"/>
      <c r="E5" s="245"/>
      <c r="F5" s="245"/>
      <c r="G5" s="245"/>
      <c r="H5" s="245"/>
      <c r="I5" s="245"/>
    </row>
    <row r="6" spans="2:11" ht="8.4499999999999993" customHeight="1" x14ac:dyDescent="0.25">
      <c r="B6" s="243"/>
      <c r="C6" s="245"/>
      <c r="D6" s="245"/>
      <c r="E6" s="245"/>
      <c r="F6" s="245"/>
      <c r="G6" s="245"/>
      <c r="H6" s="245"/>
      <c r="I6" s="245"/>
    </row>
    <row r="7" spans="2:11" ht="21.75" customHeight="1" x14ac:dyDescent="0.25">
      <c r="B7" s="243"/>
      <c r="C7" s="243"/>
      <c r="D7" s="243"/>
      <c r="E7" s="243"/>
      <c r="F7" s="243"/>
      <c r="G7" s="243"/>
      <c r="H7" s="243"/>
      <c r="I7" s="243"/>
    </row>
    <row r="8" spans="2:11" ht="26.45" customHeight="1" x14ac:dyDescent="0.25">
      <c r="B8" s="250"/>
      <c r="C8" s="250"/>
      <c r="D8" s="250"/>
      <c r="E8" s="250"/>
      <c r="F8" s="178" t="s">
        <v>154</v>
      </c>
      <c r="G8" s="249" t="s">
        <v>465</v>
      </c>
      <c r="H8" s="249"/>
      <c r="I8" s="251"/>
    </row>
    <row r="9" spans="2:11" s="96" customFormat="1" ht="36" customHeight="1" x14ac:dyDescent="0.25">
      <c r="B9" s="167" t="s">
        <v>150</v>
      </c>
      <c r="C9" s="246" t="s">
        <v>464</v>
      </c>
      <c r="D9" s="246"/>
      <c r="E9" s="246"/>
      <c r="F9" s="185" t="s">
        <v>155</v>
      </c>
      <c r="G9" s="248">
        <v>45870</v>
      </c>
      <c r="H9" s="248"/>
      <c r="I9" s="252"/>
      <c r="K9" s="97"/>
    </row>
    <row r="10" spans="2:11" s="96" customFormat="1" ht="28.9" customHeight="1" x14ac:dyDescent="0.25">
      <c r="B10" s="167" t="s">
        <v>261</v>
      </c>
      <c r="C10" s="247" t="s">
        <v>450</v>
      </c>
      <c r="D10" s="247"/>
      <c r="E10" s="247"/>
      <c r="F10" s="179"/>
      <c r="G10" s="249" t="s">
        <v>157</v>
      </c>
      <c r="H10" s="249"/>
      <c r="I10" s="252"/>
      <c r="K10" s="97"/>
    </row>
    <row r="11" spans="2:11" ht="29.45" customHeight="1" x14ac:dyDescent="0.25">
      <c r="B11" s="167" t="s">
        <v>149</v>
      </c>
      <c r="C11" s="247" t="s">
        <v>279</v>
      </c>
      <c r="D11" s="247"/>
      <c r="E11" s="247"/>
      <c r="F11" s="180"/>
      <c r="G11" s="255">
        <v>0.23519999999999999</v>
      </c>
      <c r="H11" s="255"/>
      <c r="I11" s="253"/>
    </row>
    <row r="12" spans="2:11" ht="17.25" customHeight="1" x14ac:dyDescent="0.25">
      <c r="B12" s="250"/>
      <c r="C12" s="250"/>
      <c r="D12" s="250"/>
      <c r="E12" s="250"/>
      <c r="F12" s="250"/>
      <c r="G12" s="250"/>
      <c r="H12" s="250"/>
      <c r="I12" s="250"/>
    </row>
    <row r="13" spans="2:11" ht="30" customHeight="1" x14ac:dyDescent="0.25">
      <c r="B13" s="256" t="s">
        <v>260</v>
      </c>
      <c r="C13" s="256"/>
      <c r="D13" s="256"/>
      <c r="E13" s="256"/>
      <c r="F13" s="256"/>
      <c r="G13" s="256"/>
      <c r="H13" s="256"/>
      <c r="I13" s="256"/>
    </row>
    <row r="14" spans="2:11" ht="14.25" customHeight="1" x14ac:dyDescent="0.25">
      <c r="B14" s="241"/>
      <c r="C14" s="241"/>
      <c r="D14" s="241"/>
      <c r="E14" s="241"/>
      <c r="F14" s="241"/>
      <c r="G14" s="241"/>
      <c r="H14" s="241"/>
      <c r="I14" s="241"/>
    </row>
    <row r="15" spans="2:11" s="4" customFormat="1" ht="21" customHeight="1" x14ac:dyDescent="0.25">
      <c r="B15" s="168" t="s">
        <v>0</v>
      </c>
      <c r="C15" s="168" t="s">
        <v>1</v>
      </c>
      <c r="D15" s="168" t="s">
        <v>2</v>
      </c>
      <c r="E15" s="168" t="s">
        <v>262</v>
      </c>
      <c r="F15" s="169" t="s">
        <v>263</v>
      </c>
      <c r="G15" s="170" t="s">
        <v>4</v>
      </c>
      <c r="H15" s="170" t="s">
        <v>5</v>
      </c>
      <c r="I15" s="170" t="s">
        <v>6</v>
      </c>
      <c r="K15" s="15"/>
    </row>
    <row r="16" spans="2:11" ht="15" customHeight="1" x14ac:dyDescent="0.25">
      <c r="B16" s="241"/>
      <c r="C16" s="241"/>
      <c r="D16" s="241"/>
      <c r="E16" s="241"/>
      <c r="F16" s="241"/>
      <c r="G16" s="241"/>
      <c r="H16" s="241"/>
      <c r="I16" s="241"/>
    </row>
    <row r="17" spans="2:11" ht="29.45" customHeight="1" x14ac:dyDescent="0.25">
      <c r="B17" s="168">
        <v>1</v>
      </c>
      <c r="C17" s="176"/>
      <c r="D17" s="177" t="s">
        <v>137</v>
      </c>
      <c r="E17" s="238"/>
      <c r="F17" s="239"/>
      <c r="G17" s="239"/>
      <c r="H17" s="239"/>
      <c r="I17" s="240"/>
    </row>
    <row r="18" spans="2:11" ht="42.6" customHeight="1" x14ac:dyDescent="0.25">
      <c r="B18" s="186" t="s">
        <v>3</v>
      </c>
      <c r="C18" s="188" t="s">
        <v>269</v>
      </c>
      <c r="D18" s="187" t="s">
        <v>264</v>
      </c>
      <c r="E18" s="186" t="s">
        <v>285</v>
      </c>
      <c r="F18" s="189">
        <v>4.5</v>
      </c>
      <c r="G18" s="190">
        <v>0</v>
      </c>
      <c r="H18" s="190">
        <f>ROUND(G18*(1+$G$11),2)</f>
        <v>0</v>
      </c>
      <c r="I18" s="190">
        <f>ROUND(F18*H18,2)</f>
        <v>0</v>
      </c>
    </row>
    <row r="19" spans="2:11" ht="29.45" customHeight="1" x14ac:dyDescent="0.25">
      <c r="B19" s="186" t="s">
        <v>282</v>
      </c>
      <c r="C19" s="188" t="s">
        <v>280</v>
      </c>
      <c r="D19" s="209" t="s">
        <v>281</v>
      </c>
      <c r="E19" s="186" t="s">
        <v>285</v>
      </c>
      <c r="F19" s="189">
        <v>24.08</v>
      </c>
      <c r="G19" s="190">
        <v>0</v>
      </c>
      <c r="H19" s="190">
        <f>ROUND(G19*(1+$G$11),2)</f>
        <v>0</v>
      </c>
      <c r="I19" s="190">
        <f>ROUND(F19*H19,2)</f>
        <v>0</v>
      </c>
    </row>
    <row r="20" spans="2:11" ht="30.6" customHeight="1" x14ac:dyDescent="0.25">
      <c r="B20" s="242"/>
      <c r="C20" s="242"/>
      <c r="D20" s="242"/>
      <c r="E20" s="242"/>
      <c r="F20" s="242"/>
      <c r="G20" s="242"/>
      <c r="H20" s="172" t="s">
        <v>122</v>
      </c>
      <c r="I20" s="172">
        <f>SUM(I18:I19)</f>
        <v>0</v>
      </c>
    </row>
    <row r="21" spans="2:11" ht="28.15" customHeight="1" x14ac:dyDescent="0.25">
      <c r="B21" s="168">
        <v>2</v>
      </c>
      <c r="C21" s="176"/>
      <c r="D21" s="177" t="s">
        <v>283</v>
      </c>
      <c r="E21" s="238"/>
      <c r="F21" s="239"/>
      <c r="G21" s="239"/>
      <c r="H21" s="239"/>
      <c r="I21" s="240"/>
      <c r="J21" s="12" t="s">
        <v>24</v>
      </c>
    </row>
    <row r="22" spans="2:11" ht="45.6" customHeight="1" x14ac:dyDescent="0.25">
      <c r="B22" s="186" t="s">
        <v>167</v>
      </c>
      <c r="C22" s="188" t="s">
        <v>289</v>
      </c>
      <c r="D22" s="187" t="s">
        <v>290</v>
      </c>
      <c r="E22" s="186" t="s">
        <v>286</v>
      </c>
      <c r="F22" s="189">
        <v>2.11</v>
      </c>
      <c r="G22" s="190">
        <v>0</v>
      </c>
      <c r="H22" s="190">
        <f>ROUND(G22*(1+$G$11),2)</f>
        <v>0</v>
      </c>
      <c r="I22" s="190">
        <f>ROUND(F22*H22,2)</f>
        <v>0</v>
      </c>
    </row>
    <row r="23" spans="2:11" ht="37.9" customHeight="1" x14ac:dyDescent="0.25">
      <c r="B23" s="186" t="s">
        <v>452</v>
      </c>
      <c r="C23" s="188" t="s">
        <v>223</v>
      </c>
      <c r="D23" s="187" t="s">
        <v>224</v>
      </c>
      <c r="E23" s="186" t="s">
        <v>64</v>
      </c>
      <c r="F23" s="189">
        <v>40</v>
      </c>
      <c r="G23" s="190">
        <v>0</v>
      </c>
      <c r="H23" s="190">
        <f t="shared" ref="H23:H25" si="0">ROUND(G23*(1+$G$11),2)</f>
        <v>0</v>
      </c>
      <c r="I23" s="190">
        <f t="shared" ref="I23:I25" si="1">ROUND(F23*H23,2)</f>
        <v>0</v>
      </c>
    </row>
    <row r="24" spans="2:11" ht="30" customHeight="1" x14ac:dyDescent="0.25">
      <c r="B24" s="186" t="s">
        <v>168</v>
      </c>
      <c r="C24" s="188" t="s">
        <v>225</v>
      </c>
      <c r="D24" s="187" t="s">
        <v>227</v>
      </c>
      <c r="E24" s="186" t="s">
        <v>295</v>
      </c>
      <c r="F24" s="189">
        <v>74.53</v>
      </c>
      <c r="G24" s="190">
        <v>0</v>
      </c>
      <c r="H24" s="190">
        <f t="shared" si="0"/>
        <v>0</v>
      </c>
      <c r="I24" s="190">
        <f t="shared" si="1"/>
        <v>0</v>
      </c>
    </row>
    <row r="25" spans="2:11" ht="32.450000000000003" customHeight="1" x14ac:dyDescent="0.25">
      <c r="B25" s="186" t="s">
        <v>169</v>
      </c>
      <c r="C25" s="188" t="s">
        <v>226</v>
      </c>
      <c r="D25" s="187" t="s">
        <v>228</v>
      </c>
      <c r="E25" s="186" t="s">
        <v>295</v>
      </c>
      <c r="F25" s="189">
        <v>23.22</v>
      </c>
      <c r="G25" s="190">
        <v>0</v>
      </c>
      <c r="H25" s="190">
        <f t="shared" si="0"/>
        <v>0</v>
      </c>
      <c r="I25" s="190">
        <f t="shared" si="1"/>
        <v>0</v>
      </c>
    </row>
    <row r="26" spans="2:11" s="96" customFormat="1" ht="34.9" customHeight="1" x14ac:dyDescent="0.25">
      <c r="B26" s="186" t="s">
        <v>170</v>
      </c>
      <c r="C26" s="188" t="s">
        <v>291</v>
      </c>
      <c r="D26" s="187" t="s">
        <v>296</v>
      </c>
      <c r="E26" s="186" t="s">
        <v>285</v>
      </c>
      <c r="F26" s="189">
        <v>18.12</v>
      </c>
      <c r="G26" s="190">
        <v>0</v>
      </c>
      <c r="H26" s="190">
        <f t="shared" ref="H26" si="2">ROUND(G26*(1+$G$11),2)</f>
        <v>0</v>
      </c>
      <c r="I26" s="190">
        <f t="shared" ref="I26" si="3">ROUND(F26*H26,2)</f>
        <v>0</v>
      </c>
      <c r="K26" s="97"/>
    </row>
    <row r="27" spans="2:11" s="96" customFormat="1" ht="32.450000000000003" customHeight="1" x14ac:dyDescent="0.25">
      <c r="B27" s="186" t="s">
        <v>171</v>
      </c>
      <c r="C27" s="188" t="s">
        <v>147</v>
      </c>
      <c r="D27" s="187" t="s">
        <v>233</v>
      </c>
      <c r="E27" s="186" t="s">
        <v>286</v>
      </c>
      <c r="F27" s="189">
        <v>1.27</v>
      </c>
      <c r="G27" s="190">
        <v>0</v>
      </c>
      <c r="H27" s="190">
        <f t="shared" ref="H27:H28" si="4">ROUND(G27*(1+$G$11),2)</f>
        <v>0</v>
      </c>
      <c r="I27" s="190">
        <f t="shared" ref="I27:I28" si="5">ROUND(F27*H27,2)</f>
        <v>0</v>
      </c>
      <c r="K27" s="97"/>
    </row>
    <row r="28" spans="2:11" s="96" customFormat="1" ht="41.25" customHeight="1" x14ac:dyDescent="0.25">
      <c r="B28" s="186" t="s">
        <v>287</v>
      </c>
      <c r="C28" s="188" t="s">
        <v>292</v>
      </c>
      <c r="D28" s="187" t="s">
        <v>293</v>
      </c>
      <c r="E28" s="186" t="s">
        <v>286</v>
      </c>
      <c r="F28" s="189">
        <v>1.27</v>
      </c>
      <c r="G28" s="190">
        <v>0</v>
      </c>
      <c r="H28" s="190">
        <f t="shared" si="4"/>
        <v>0</v>
      </c>
      <c r="I28" s="190">
        <f t="shared" si="5"/>
        <v>0</v>
      </c>
      <c r="K28" s="97"/>
    </row>
    <row r="29" spans="2:11" ht="45" customHeight="1" x14ac:dyDescent="0.25">
      <c r="B29" s="186" t="s">
        <v>288</v>
      </c>
      <c r="C29" s="186" t="s">
        <v>271</v>
      </c>
      <c r="D29" s="187" t="s">
        <v>294</v>
      </c>
      <c r="E29" s="186" t="s">
        <v>285</v>
      </c>
      <c r="F29" s="189">
        <v>10.27</v>
      </c>
      <c r="G29" s="190">
        <v>0</v>
      </c>
      <c r="H29" s="190">
        <f t="shared" ref="H29" si="6">ROUND(G29*(1+$G$11),2)</f>
        <v>0</v>
      </c>
      <c r="I29" s="190">
        <f t="shared" ref="I29" si="7">ROUND(F29*H29,2)</f>
        <v>0</v>
      </c>
    </row>
    <row r="30" spans="2:11" ht="28.15" customHeight="1" x14ac:dyDescent="0.25">
      <c r="B30" s="242"/>
      <c r="C30" s="242"/>
      <c r="D30" s="242"/>
      <c r="E30" s="242"/>
      <c r="F30" s="242"/>
      <c r="G30" s="242"/>
      <c r="H30" s="172" t="s">
        <v>122</v>
      </c>
      <c r="I30" s="172">
        <f>SUM(I22:I29)</f>
        <v>0</v>
      </c>
    </row>
    <row r="31" spans="2:11" ht="27.6" customHeight="1" x14ac:dyDescent="0.25">
      <c r="B31" s="173">
        <v>3</v>
      </c>
      <c r="C31" s="174"/>
      <c r="D31" s="175" t="s">
        <v>284</v>
      </c>
      <c r="E31" s="235"/>
      <c r="F31" s="236"/>
      <c r="G31" s="236"/>
      <c r="H31" s="236"/>
      <c r="I31" s="237"/>
    </row>
    <row r="32" spans="2:11" ht="31.15" customHeight="1" x14ac:dyDescent="0.25">
      <c r="B32" s="186" t="s">
        <v>172</v>
      </c>
      <c r="C32" s="188" t="s">
        <v>331</v>
      </c>
      <c r="D32" s="187" t="s">
        <v>299</v>
      </c>
      <c r="E32" s="186" t="s">
        <v>285</v>
      </c>
      <c r="F32" s="189">
        <v>36.119999999999997</v>
      </c>
      <c r="G32" s="190">
        <v>0</v>
      </c>
      <c r="H32" s="190">
        <f t="shared" ref="H32" si="8">ROUND(G32*(1+$G$11),2)</f>
        <v>0</v>
      </c>
      <c r="I32" s="190">
        <f t="shared" ref="I32" si="9">ROUND(F32*H32,2)</f>
        <v>0</v>
      </c>
      <c r="K32" s="207"/>
    </row>
    <row r="33" spans="2:11" ht="28.9" customHeight="1" x14ac:dyDescent="0.25">
      <c r="B33" s="186" t="s">
        <v>173</v>
      </c>
      <c r="C33" s="188" t="s">
        <v>225</v>
      </c>
      <c r="D33" s="187" t="s">
        <v>227</v>
      </c>
      <c r="E33" s="186" t="s">
        <v>295</v>
      </c>
      <c r="F33" s="189">
        <v>148.57</v>
      </c>
      <c r="G33" s="190">
        <v>0</v>
      </c>
      <c r="H33" s="190">
        <f t="shared" ref="H33" si="10">ROUND(G33*(1+$G$11),2)</f>
        <v>0</v>
      </c>
      <c r="I33" s="190">
        <f t="shared" ref="I33" si="11">ROUND(F33*H33,2)</f>
        <v>0</v>
      </c>
    </row>
    <row r="34" spans="2:11" ht="29.45" customHeight="1" x14ac:dyDescent="0.25">
      <c r="B34" s="186" t="s">
        <v>174</v>
      </c>
      <c r="C34" s="188" t="s">
        <v>226</v>
      </c>
      <c r="D34" s="187" t="s">
        <v>228</v>
      </c>
      <c r="E34" s="186" t="s">
        <v>295</v>
      </c>
      <c r="F34" s="189">
        <v>46.32</v>
      </c>
      <c r="G34" s="190">
        <v>0</v>
      </c>
      <c r="H34" s="190">
        <f t="shared" ref="H34:H35" si="12">ROUND(G34*(1+$G$11),2)</f>
        <v>0</v>
      </c>
      <c r="I34" s="190">
        <f t="shared" ref="I34:I35" si="13">ROUND(F34*H34,2)</f>
        <v>0</v>
      </c>
    </row>
    <row r="35" spans="2:11" ht="31.9" customHeight="1" x14ac:dyDescent="0.25">
      <c r="B35" s="186" t="s">
        <v>175</v>
      </c>
      <c r="C35" s="188" t="s">
        <v>147</v>
      </c>
      <c r="D35" s="187" t="s">
        <v>233</v>
      </c>
      <c r="E35" s="186" t="s">
        <v>286</v>
      </c>
      <c r="F35" s="189">
        <v>2.5299999999999998</v>
      </c>
      <c r="G35" s="190">
        <v>0</v>
      </c>
      <c r="H35" s="190">
        <f t="shared" si="12"/>
        <v>0</v>
      </c>
      <c r="I35" s="190">
        <f t="shared" si="13"/>
        <v>0</v>
      </c>
    </row>
    <row r="36" spans="2:11" ht="39" customHeight="1" x14ac:dyDescent="0.25">
      <c r="B36" s="186" t="s">
        <v>176</v>
      </c>
      <c r="C36" s="188" t="s">
        <v>234</v>
      </c>
      <c r="D36" s="187" t="s">
        <v>235</v>
      </c>
      <c r="E36" s="186" t="s">
        <v>286</v>
      </c>
      <c r="F36" s="189">
        <v>2.5299999999999998</v>
      </c>
      <c r="G36" s="190">
        <v>0</v>
      </c>
      <c r="H36" s="190">
        <f t="shared" ref="H36:H38" si="14">ROUND(G36*(1+$G$11),2)</f>
        <v>0</v>
      </c>
      <c r="I36" s="190">
        <f t="shared" ref="I36:I38" si="15">ROUND(F36*H36,2)</f>
        <v>0</v>
      </c>
    </row>
    <row r="37" spans="2:11" ht="38.450000000000003" customHeight="1" x14ac:dyDescent="0.25">
      <c r="B37" s="186" t="s">
        <v>177</v>
      </c>
      <c r="C37" s="188" t="s">
        <v>332</v>
      </c>
      <c r="D37" s="187" t="s">
        <v>300</v>
      </c>
      <c r="E37" s="186" t="s">
        <v>285</v>
      </c>
      <c r="F37" s="189">
        <v>39.200000000000003</v>
      </c>
      <c r="G37" s="190">
        <v>0</v>
      </c>
      <c r="H37" s="190">
        <f t="shared" si="14"/>
        <v>0</v>
      </c>
      <c r="I37" s="190">
        <f t="shared" si="15"/>
        <v>0</v>
      </c>
    </row>
    <row r="38" spans="2:11" ht="39" customHeight="1" x14ac:dyDescent="0.25">
      <c r="B38" s="186" t="s">
        <v>178</v>
      </c>
      <c r="C38" s="188" t="s">
        <v>297</v>
      </c>
      <c r="D38" s="187" t="s">
        <v>298</v>
      </c>
      <c r="E38" s="186" t="s">
        <v>286</v>
      </c>
      <c r="F38" s="189">
        <v>0.48</v>
      </c>
      <c r="G38" s="190">
        <v>0</v>
      </c>
      <c r="H38" s="190">
        <f t="shared" si="14"/>
        <v>0</v>
      </c>
      <c r="I38" s="190">
        <f t="shared" si="15"/>
        <v>0</v>
      </c>
    </row>
    <row r="39" spans="2:11" ht="31.9" customHeight="1" x14ac:dyDescent="0.25">
      <c r="B39" s="242"/>
      <c r="C39" s="242"/>
      <c r="D39" s="242"/>
      <c r="E39" s="242"/>
      <c r="F39" s="242"/>
      <c r="G39" s="242"/>
      <c r="H39" s="172" t="s">
        <v>122</v>
      </c>
      <c r="I39" s="172">
        <f>SUM(I32:I38)</f>
        <v>0</v>
      </c>
    </row>
    <row r="40" spans="2:11" ht="30" customHeight="1" x14ac:dyDescent="0.25">
      <c r="B40" s="173">
        <v>4</v>
      </c>
      <c r="C40" s="174"/>
      <c r="D40" s="175" t="s">
        <v>311</v>
      </c>
      <c r="E40" s="235"/>
      <c r="F40" s="236"/>
      <c r="G40" s="236"/>
      <c r="H40" s="236"/>
      <c r="I40" s="237"/>
    </row>
    <row r="41" spans="2:11" s="96" customFormat="1" ht="43.9" customHeight="1" x14ac:dyDescent="0.25">
      <c r="B41" s="186" t="s">
        <v>179</v>
      </c>
      <c r="C41" s="188" t="s">
        <v>270</v>
      </c>
      <c r="D41" s="187" t="s">
        <v>333</v>
      </c>
      <c r="E41" s="186" t="s">
        <v>285</v>
      </c>
      <c r="F41" s="189">
        <v>74.44</v>
      </c>
      <c r="G41" s="190">
        <v>0</v>
      </c>
      <c r="H41" s="190">
        <f t="shared" ref="H41:H43" si="16">ROUND(G41*(1+$G$11),2)</f>
        <v>0</v>
      </c>
      <c r="I41" s="190">
        <f t="shared" ref="I41:I43" si="17">ROUND(F41*H41,2)</f>
        <v>0</v>
      </c>
      <c r="K41" s="97"/>
    </row>
    <row r="42" spans="2:11" s="96" customFormat="1" ht="25.9" customHeight="1" x14ac:dyDescent="0.25">
      <c r="B42" s="186" t="s">
        <v>180</v>
      </c>
      <c r="C42" s="188" t="s">
        <v>259</v>
      </c>
      <c r="D42" s="187" t="s">
        <v>265</v>
      </c>
      <c r="E42" s="186" t="s">
        <v>285</v>
      </c>
      <c r="F42" s="189">
        <v>148.88</v>
      </c>
      <c r="G42" s="190">
        <v>0</v>
      </c>
      <c r="H42" s="190">
        <f t="shared" si="16"/>
        <v>0</v>
      </c>
      <c r="I42" s="190">
        <f t="shared" si="17"/>
        <v>0</v>
      </c>
      <c r="K42" s="97"/>
    </row>
    <row r="43" spans="2:11" s="96" customFormat="1" ht="29.45" customHeight="1" x14ac:dyDescent="0.25">
      <c r="B43" s="186" t="s">
        <v>181</v>
      </c>
      <c r="C43" s="188" t="s">
        <v>229</v>
      </c>
      <c r="D43" s="187" t="s">
        <v>230</v>
      </c>
      <c r="E43" s="186" t="s">
        <v>285</v>
      </c>
      <c r="F43" s="189">
        <v>148.88</v>
      </c>
      <c r="G43" s="190">
        <v>0</v>
      </c>
      <c r="H43" s="190">
        <f t="shared" si="16"/>
        <v>0</v>
      </c>
      <c r="I43" s="190">
        <f t="shared" si="17"/>
        <v>0</v>
      </c>
      <c r="K43" s="97"/>
    </row>
    <row r="44" spans="2:11" s="96" customFormat="1" ht="26.45" customHeight="1" x14ac:dyDescent="0.25">
      <c r="B44" s="186" t="s">
        <v>182</v>
      </c>
      <c r="C44" s="188" t="s">
        <v>231</v>
      </c>
      <c r="D44" s="187" t="s">
        <v>232</v>
      </c>
      <c r="E44" s="186" t="s">
        <v>285</v>
      </c>
      <c r="F44" s="189">
        <v>148.88</v>
      </c>
      <c r="G44" s="190">
        <v>0</v>
      </c>
      <c r="H44" s="190">
        <f t="shared" ref="H44" si="18">ROUND(G44*(1+$G$11),2)</f>
        <v>0</v>
      </c>
      <c r="I44" s="190">
        <f t="shared" ref="I44" si="19">ROUND(F44*H44,2)</f>
        <v>0</v>
      </c>
      <c r="K44" s="97"/>
    </row>
    <row r="45" spans="2:11" s="96" customFormat="1" ht="26.45" customHeight="1" x14ac:dyDescent="0.25">
      <c r="B45" s="186"/>
      <c r="C45" s="188"/>
      <c r="D45" s="194" t="s">
        <v>346</v>
      </c>
      <c r="E45" s="186"/>
      <c r="F45" s="189"/>
      <c r="G45" s="190"/>
      <c r="H45" s="190"/>
      <c r="I45" s="190"/>
      <c r="K45" s="97"/>
    </row>
    <row r="46" spans="2:11" s="96" customFormat="1" ht="26.45" customHeight="1" x14ac:dyDescent="0.25">
      <c r="B46" s="186" t="s">
        <v>334</v>
      </c>
      <c r="C46" s="188" t="s">
        <v>259</v>
      </c>
      <c r="D46" s="187" t="s">
        <v>265</v>
      </c>
      <c r="E46" s="186" t="s">
        <v>285</v>
      </c>
      <c r="F46" s="189">
        <v>39.200000000000003</v>
      </c>
      <c r="G46" s="190">
        <v>0</v>
      </c>
      <c r="H46" s="190">
        <f t="shared" ref="H46:H48" si="20">ROUND(G46*(1+$G$11),2)</f>
        <v>0</v>
      </c>
      <c r="I46" s="190">
        <f t="shared" ref="I46:I48" si="21">ROUND(F46*H46,2)</f>
        <v>0</v>
      </c>
      <c r="K46" s="97"/>
    </row>
    <row r="47" spans="2:11" s="96" customFormat="1" ht="24" customHeight="1" x14ac:dyDescent="0.25">
      <c r="B47" s="186" t="s">
        <v>335</v>
      </c>
      <c r="C47" s="188" t="s">
        <v>229</v>
      </c>
      <c r="D47" s="187" t="s">
        <v>230</v>
      </c>
      <c r="E47" s="186" t="s">
        <v>285</v>
      </c>
      <c r="F47" s="189">
        <v>39.200000000000003</v>
      </c>
      <c r="G47" s="190">
        <v>0</v>
      </c>
      <c r="H47" s="190">
        <f t="shared" si="20"/>
        <v>0</v>
      </c>
      <c r="I47" s="190">
        <f t="shared" si="21"/>
        <v>0</v>
      </c>
      <c r="K47" s="97"/>
    </row>
    <row r="48" spans="2:11" s="96" customFormat="1" ht="24.6" customHeight="1" x14ac:dyDescent="0.25">
      <c r="B48" s="186" t="s">
        <v>336</v>
      </c>
      <c r="C48" s="188" t="s">
        <v>231</v>
      </c>
      <c r="D48" s="187" t="s">
        <v>232</v>
      </c>
      <c r="E48" s="186" t="s">
        <v>285</v>
      </c>
      <c r="F48" s="189">
        <v>39.200000000000003</v>
      </c>
      <c r="G48" s="190">
        <v>0</v>
      </c>
      <c r="H48" s="190">
        <f t="shared" si="20"/>
        <v>0</v>
      </c>
      <c r="I48" s="190">
        <f t="shared" si="21"/>
        <v>0</v>
      </c>
      <c r="K48" s="97"/>
    </row>
    <row r="49" spans="2:11" ht="36" customHeight="1" x14ac:dyDescent="0.25">
      <c r="B49" s="242"/>
      <c r="C49" s="242"/>
      <c r="D49" s="242"/>
      <c r="E49" s="242"/>
      <c r="F49" s="242"/>
      <c r="G49" s="242"/>
      <c r="H49" s="172" t="s">
        <v>122</v>
      </c>
      <c r="I49" s="172">
        <f>SUM(I41:I48)</f>
        <v>0</v>
      </c>
    </row>
    <row r="50" spans="2:11" ht="31.9" customHeight="1" x14ac:dyDescent="0.25">
      <c r="B50" s="173">
        <v>5</v>
      </c>
      <c r="C50" s="174"/>
      <c r="D50" s="175" t="s">
        <v>134</v>
      </c>
      <c r="E50" s="235"/>
      <c r="F50" s="236"/>
      <c r="G50" s="236"/>
      <c r="H50" s="236"/>
      <c r="I50" s="237"/>
    </row>
    <row r="51" spans="2:11" ht="31.9" customHeight="1" x14ac:dyDescent="0.25">
      <c r="B51" s="178"/>
      <c r="C51" s="182"/>
      <c r="D51" s="194" t="s">
        <v>337</v>
      </c>
      <c r="E51" s="182"/>
      <c r="F51" s="182"/>
      <c r="G51" s="182"/>
      <c r="H51" s="182"/>
      <c r="I51" s="182"/>
    </row>
    <row r="52" spans="2:11" s="96" customFormat="1" ht="27.6" customHeight="1" x14ac:dyDescent="0.25">
      <c r="B52" s="186" t="s">
        <v>183</v>
      </c>
      <c r="C52" s="188" t="s">
        <v>303</v>
      </c>
      <c r="D52" s="187" t="s">
        <v>304</v>
      </c>
      <c r="E52" s="186" t="s">
        <v>286</v>
      </c>
      <c r="F52" s="189">
        <v>1.04</v>
      </c>
      <c r="G52" s="190">
        <v>0</v>
      </c>
      <c r="H52" s="190">
        <f t="shared" ref="H52" si="22">ROUND(G52*(1+$G$11),2)</f>
        <v>0</v>
      </c>
      <c r="I52" s="190">
        <f t="shared" ref="I52" si="23">ROUND(F52*H52,2)</f>
        <v>0</v>
      </c>
      <c r="K52" s="97"/>
    </row>
    <row r="53" spans="2:11" s="96" customFormat="1" ht="23.45" customHeight="1" x14ac:dyDescent="0.25">
      <c r="B53" s="186" t="s">
        <v>184</v>
      </c>
      <c r="C53" s="188" t="s">
        <v>301</v>
      </c>
      <c r="D53" s="187" t="s">
        <v>302</v>
      </c>
      <c r="E53" s="186" t="s">
        <v>286</v>
      </c>
      <c r="F53" s="189">
        <v>0.52</v>
      </c>
      <c r="G53" s="190">
        <v>0</v>
      </c>
      <c r="H53" s="190">
        <f t="shared" ref="H53:H57" si="24">ROUND(G53*(1+$G$11),2)</f>
        <v>0</v>
      </c>
      <c r="I53" s="190">
        <f t="shared" ref="I53:I57" si="25">ROUND(F53*H53,2)</f>
        <v>0</v>
      </c>
      <c r="K53" s="97"/>
    </row>
    <row r="54" spans="2:11" s="96" customFormat="1" ht="25.9" customHeight="1" x14ac:dyDescent="0.25">
      <c r="B54" s="186" t="s">
        <v>453</v>
      </c>
      <c r="C54" s="188" t="s">
        <v>145</v>
      </c>
      <c r="D54" s="187" t="s">
        <v>146</v>
      </c>
      <c r="E54" s="186" t="s">
        <v>286</v>
      </c>
      <c r="F54" s="189">
        <v>1.04</v>
      </c>
      <c r="G54" s="190">
        <v>0</v>
      </c>
      <c r="H54" s="190">
        <f t="shared" si="24"/>
        <v>0</v>
      </c>
      <c r="I54" s="190">
        <f t="shared" si="25"/>
        <v>0</v>
      </c>
      <c r="K54" s="97"/>
    </row>
    <row r="55" spans="2:11" s="96" customFormat="1" ht="80.45" customHeight="1" x14ac:dyDescent="0.25">
      <c r="B55" s="186" t="s">
        <v>307</v>
      </c>
      <c r="C55" s="188" t="s">
        <v>446</v>
      </c>
      <c r="D55" s="208" t="s">
        <v>445</v>
      </c>
      <c r="E55" s="186" t="s">
        <v>285</v>
      </c>
      <c r="F55" s="189">
        <v>20</v>
      </c>
      <c r="G55" s="190">
        <v>0</v>
      </c>
      <c r="H55" s="190">
        <f t="shared" si="24"/>
        <v>0</v>
      </c>
      <c r="I55" s="190">
        <f t="shared" si="25"/>
        <v>0</v>
      </c>
      <c r="K55" s="97"/>
    </row>
    <row r="56" spans="2:11" s="96" customFormat="1" ht="80.25" customHeight="1" x14ac:dyDescent="0.25">
      <c r="B56" s="186" t="s">
        <v>308</v>
      </c>
      <c r="C56" s="188" t="s">
        <v>448</v>
      </c>
      <c r="D56" s="202" t="s">
        <v>447</v>
      </c>
      <c r="E56" s="186" t="s">
        <v>64</v>
      </c>
      <c r="F56" s="189">
        <v>8.4</v>
      </c>
      <c r="G56" s="190">
        <v>0</v>
      </c>
      <c r="H56" s="190">
        <f t="shared" si="24"/>
        <v>0</v>
      </c>
      <c r="I56" s="190">
        <f t="shared" si="25"/>
        <v>0</v>
      </c>
      <c r="K56" s="97"/>
    </row>
    <row r="57" spans="2:11" s="96" customFormat="1" ht="43.5" customHeight="1" x14ac:dyDescent="0.25">
      <c r="B57" s="186" t="s">
        <v>309</v>
      </c>
      <c r="C57" s="188" t="s">
        <v>305</v>
      </c>
      <c r="D57" s="187" t="s">
        <v>306</v>
      </c>
      <c r="E57" s="186" t="s">
        <v>64</v>
      </c>
      <c r="F57" s="189">
        <v>10.1</v>
      </c>
      <c r="G57" s="190">
        <v>0</v>
      </c>
      <c r="H57" s="190">
        <f t="shared" si="24"/>
        <v>0</v>
      </c>
      <c r="I57" s="190">
        <f t="shared" si="25"/>
        <v>0</v>
      </c>
      <c r="K57" s="97"/>
    </row>
    <row r="58" spans="2:11" s="96" customFormat="1" ht="31.15" customHeight="1" x14ac:dyDescent="0.25">
      <c r="B58" s="182"/>
      <c r="C58" s="188"/>
      <c r="D58" s="194" t="s">
        <v>338</v>
      </c>
      <c r="E58" s="186"/>
      <c r="F58" s="189"/>
      <c r="G58" s="190">
        <v>0</v>
      </c>
      <c r="H58" s="190"/>
      <c r="I58" s="190"/>
      <c r="K58" s="97"/>
    </row>
    <row r="59" spans="2:11" s="96" customFormat="1" ht="27.6" customHeight="1" x14ac:dyDescent="0.25">
      <c r="B59" s="186" t="s">
        <v>310</v>
      </c>
      <c r="C59" s="188" t="s">
        <v>145</v>
      </c>
      <c r="D59" s="187" t="s">
        <v>146</v>
      </c>
      <c r="E59" s="186" t="s">
        <v>286</v>
      </c>
      <c r="F59" s="189">
        <v>1.08</v>
      </c>
      <c r="G59" s="190">
        <v>0</v>
      </c>
      <c r="H59" s="190">
        <f t="shared" ref="H59" si="26">ROUND(G59*(1+$G$11),2)</f>
        <v>0</v>
      </c>
      <c r="I59" s="190">
        <f t="shared" ref="I59" si="27">ROUND(F59*H59,2)</f>
        <v>0</v>
      </c>
      <c r="K59" s="97"/>
    </row>
    <row r="60" spans="2:11" s="96" customFormat="1" ht="37.9" customHeight="1" x14ac:dyDescent="0.25">
      <c r="B60" s="186" t="s">
        <v>343</v>
      </c>
      <c r="C60" s="186" t="s">
        <v>339</v>
      </c>
      <c r="D60" s="187" t="s">
        <v>340</v>
      </c>
      <c r="E60" s="186" t="s">
        <v>286</v>
      </c>
      <c r="F60" s="189">
        <v>2.59</v>
      </c>
      <c r="G60" s="190">
        <v>0</v>
      </c>
      <c r="H60" s="190">
        <f t="shared" ref="H60:H61" si="28">ROUND(G60*(1+$G$11),2)</f>
        <v>0</v>
      </c>
      <c r="I60" s="190">
        <f t="shared" ref="I60:I61" si="29">ROUND(F60*H60,2)</f>
        <v>0</v>
      </c>
      <c r="K60" s="97"/>
    </row>
    <row r="61" spans="2:11" s="96" customFormat="1" ht="43.5" customHeight="1" x14ac:dyDescent="0.25">
      <c r="B61" s="186" t="s">
        <v>344</v>
      </c>
      <c r="C61" s="186" t="s">
        <v>341</v>
      </c>
      <c r="D61" s="197" t="s">
        <v>342</v>
      </c>
      <c r="E61" s="186" t="s">
        <v>64</v>
      </c>
      <c r="F61" s="189">
        <v>24</v>
      </c>
      <c r="G61" s="190">
        <v>0</v>
      </c>
      <c r="H61" s="190">
        <f t="shared" si="28"/>
        <v>0</v>
      </c>
      <c r="I61" s="190">
        <f t="shared" si="29"/>
        <v>0</v>
      </c>
      <c r="K61" s="97"/>
    </row>
    <row r="62" spans="2:11" s="96" customFormat="1" ht="33.6" customHeight="1" x14ac:dyDescent="0.25">
      <c r="B62" s="186"/>
      <c r="C62" s="186"/>
      <c r="D62" s="201" t="s">
        <v>443</v>
      </c>
      <c r="E62" s="186"/>
      <c r="F62" s="189"/>
      <c r="G62" s="190">
        <v>0</v>
      </c>
      <c r="H62" s="190"/>
      <c r="I62" s="190"/>
      <c r="K62" s="97"/>
    </row>
    <row r="63" spans="2:11" s="96" customFormat="1" ht="33" customHeight="1" x14ac:dyDescent="0.25">
      <c r="B63" s="186" t="s">
        <v>345</v>
      </c>
      <c r="C63" s="191" t="s">
        <v>358</v>
      </c>
      <c r="D63" s="202" t="s">
        <v>357</v>
      </c>
      <c r="E63" s="186" t="s">
        <v>285</v>
      </c>
      <c r="F63" s="189">
        <v>9.0299999999999994</v>
      </c>
      <c r="G63" s="190">
        <v>0</v>
      </c>
      <c r="H63" s="190">
        <f t="shared" ref="H63" si="30">ROUND(G63*(1+$G$11),2)</f>
        <v>0</v>
      </c>
      <c r="I63" s="190">
        <f t="shared" ref="I63" si="31">ROUND(F63*H63,2)</f>
        <v>0</v>
      </c>
      <c r="K63" s="97"/>
    </row>
    <row r="64" spans="2:11" s="96" customFormat="1" ht="57.6" customHeight="1" x14ac:dyDescent="0.25">
      <c r="B64" s="186" t="s">
        <v>444</v>
      </c>
      <c r="C64" s="186" t="s">
        <v>449</v>
      </c>
      <c r="D64" s="197" t="s">
        <v>463</v>
      </c>
      <c r="E64" s="186" t="s">
        <v>285</v>
      </c>
      <c r="F64" s="189">
        <v>54.42</v>
      </c>
      <c r="G64" s="190">
        <v>0</v>
      </c>
      <c r="H64" s="190">
        <f t="shared" ref="H64" si="32">ROUND(G64*(1+$G$11),2)</f>
        <v>0</v>
      </c>
      <c r="I64" s="190">
        <f t="shared" ref="I64" si="33">ROUND(F64*H64,2)</f>
        <v>0</v>
      </c>
      <c r="K64" s="97"/>
    </row>
    <row r="65" spans="2:11" ht="31.9" customHeight="1" x14ac:dyDescent="0.25">
      <c r="B65" s="242"/>
      <c r="C65" s="242"/>
      <c r="D65" s="242"/>
      <c r="E65" s="242"/>
      <c r="F65" s="242"/>
      <c r="G65" s="242"/>
      <c r="H65" s="172" t="s">
        <v>122</v>
      </c>
      <c r="I65" s="172">
        <f>SUM(I51:I64)</f>
        <v>0</v>
      </c>
    </row>
    <row r="66" spans="2:11" ht="29.45" customHeight="1" x14ac:dyDescent="0.25">
      <c r="B66" s="173">
        <v>6</v>
      </c>
      <c r="C66" s="174"/>
      <c r="D66" s="175" t="s">
        <v>127</v>
      </c>
      <c r="E66" s="235"/>
      <c r="F66" s="236"/>
      <c r="G66" s="236"/>
      <c r="H66" s="236"/>
      <c r="I66" s="237"/>
    </row>
    <row r="67" spans="2:11" s="96" customFormat="1" ht="33" customHeight="1" x14ac:dyDescent="0.25">
      <c r="B67" s="186" t="s">
        <v>185</v>
      </c>
      <c r="C67" s="186" t="s">
        <v>348</v>
      </c>
      <c r="D67" s="210" t="s">
        <v>347</v>
      </c>
      <c r="E67" s="186" t="s">
        <v>285</v>
      </c>
      <c r="F67" s="189">
        <v>3.8</v>
      </c>
      <c r="G67" s="190">
        <v>0</v>
      </c>
      <c r="H67" s="190">
        <f t="shared" ref="H67" si="34">ROUND(G67*(1+$G$11),2)</f>
        <v>0</v>
      </c>
      <c r="I67" s="190">
        <f t="shared" ref="I67" si="35">ROUND(F67*H67,2)</f>
        <v>0</v>
      </c>
      <c r="J67" s="166"/>
      <c r="K67" s="97"/>
    </row>
    <row r="68" spans="2:11" s="96" customFormat="1" ht="36" customHeight="1" x14ac:dyDescent="0.25">
      <c r="B68" s="186" t="s">
        <v>256</v>
      </c>
      <c r="C68" s="191" t="s">
        <v>350</v>
      </c>
      <c r="D68" s="187" t="s">
        <v>349</v>
      </c>
      <c r="E68" s="186" t="s">
        <v>285</v>
      </c>
      <c r="F68" s="189">
        <v>5.46</v>
      </c>
      <c r="G68" s="190">
        <v>0</v>
      </c>
      <c r="H68" s="190">
        <f t="shared" ref="H68:H70" si="36">ROUND(G68*(1+$G$11),2)</f>
        <v>0</v>
      </c>
      <c r="I68" s="190">
        <f t="shared" ref="I68:I70" si="37">ROUND(F68*H68,2)</f>
        <v>0</v>
      </c>
      <c r="K68" s="97"/>
    </row>
    <row r="69" spans="2:11" s="96" customFormat="1" ht="36.6" customHeight="1" x14ac:dyDescent="0.25">
      <c r="B69" s="186" t="s">
        <v>257</v>
      </c>
      <c r="C69" s="191" t="s">
        <v>236</v>
      </c>
      <c r="D69" s="187" t="s">
        <v>237</v>
      </c>
      <c r="E69" s="186" t="s">
        <v>238</v>
      </c>
      <c r="F69" s="189">
        <v>3</v>
      </c>
      <c r="G69" s="190">
        <v>0</v>
      </c>
      <c r="H69" s="190">
        <f t="shared" ref="H69" si="38">ROUND(G69*(1+$G$11),2)</f>
        <v>0</v>
      </c>
      <c r="I69" s="190">
        <f t="shared" ref="I69" si="39">ROUND(F69*H69,2)</f>
        <v>0</v>
      </c>
      <c r="K69" s="97"/>
    </row>
    <row r="70" spans="2:11" s="96" customFormat="1" ht="39" customHeight="1" x14ac:dyDescent="0.25">
      <c r="B70" s="186" t="s">
        <v>258</v>
      </c>
      <c r="C70" s="191" t="s">
        <v>354</v>
      </c>
      <c r="D70" s="208" t="s">
        <v>359</v>
      </c>
      <c r="E70" s="186" t="s">
        <v>356</v>
      </c>
      <c r="F70" s="189">
        <v>2</v>
      </c>
      <c r="G70" s="190">
        <v>0</v>
      </c>
      <c r="H70" s="190">
        <f t="shared" si="36"/>
        <v>0</v>
      </c>
      <c r="I70" s="190">
        <f t="shared" si="37"/>
        <v>0</v>
      </c>
      <c r="K70" s="97"/>
    </row>
    <row r="71" spans="2:11" s="96" customFormat="1" ht="39" customHeight="1" x14ac:dyDescent="0.25">
      <c r="B71" s="186" t="s">
        <v>272</v>
      </c>
      <c r="C71" s="191" t="s">
        <v>360</v>
      </c>
      <c r="D71" s="202" t="s">
        <v>353</v>
      </c>
      <c r="E71" s="186" t="s">
        <v>356</v>
      </c>
      <c r="F71" s="189">
        <v>2</v>
      </c>
      <c r="G71" s="190">
        <v>0</v>
      </c>
      <c r="H71" s="190">
        <f t="shared" ref="H71" si="40">ROUND(G71*(1+$G$11),2)</f>
        <v>0</v>
      </c>
      <c r="I71" s="190">
        <f t="shared" ref="I71" si="41">ROUND(F71*H71,2)</f>
        <v>0</v>
      </c>
      <c r="K71" s="97"/>
    </row>
    <row r="72" spans="2:11" s="96" customFormat="1" ht="38.450000000000003" customHeight="1" x14ac:dyDescent="0.25">
      <c r="B72" s="186" t="s">
        <v>355</v>
      </c>
      <c r="C72" s="191" t="s">
        <v>352</v>
      </c>
      <c r="D72" s="187" t="s">
        <v>351</v>
      </c>
      <c r="E72" s="186" t="s">
        <v>356</v>
      </c>
      <c r="F72" s="189">
        <v>4</v>
      </c>
      <c r="G72" s="190">
        <v>0</v>
      </c>
      <c r="H72" s="190">
        <f t="shared" ref="H72" si="42">ROUND(G72*(1+$G$11),2)</f>
        <v>0</v>
      </c>
      <c r="I72" s="190">
        <f t="shared" ref="I72" si="43">ROUND(F72*H72,2)</f>
        <v>0</v>
      </c>
      <c r="K72" s="97"/>
    </row>
    <row r="73" spans="2:11" s="96" customFormat="1" ht="30" customHeight="1" x14ac:dyDescent="0.25">
      <c r="B73" s="242"/>
      <c r="C73" s="242"/>
      <c r="D73" s="242"/>
      <c r="E73" s="242"/>
      <c r="F73" s="242"/>
      <c r="G73" s="242"/>
      <c r="H73" s="172" t="s">
        <v>122</v>
      </c>
      <c r="I73" s="172">
        <f>SUM(I67:I72)</f>
        <v>0</v>
      </c>
      <c r="K73" s="97"/>
    </row>
    <row r="74" spans="2:11" s="96" customFormat="1" ht="30.6" customHeight="1" x14ac:dyDescent="0.25">
      <c r="B74" s="173">
        <v>7</v>
      </c>
      <c r="C74" s="174"/>
      <c r="D74" s="175" t="s">
        <v>126</v>
      </c>
      <c r="E74" s="235"/>
      <c r="F74" s="236"/>
      <c r="G74" s="236"/>
      <c r="H74" s="236"/>
      <c r="I74" s="237"/>
      <c r="K74" s="97"/>
    </row>
    <row r="75" spans="2:11" s="96" customFormat="1" ht="39.6" customHeight="1" x14ac:dyDescent="0.25">
      <c r="B75" s="186" t="s">
        <v>266</v>
      </c>
      <c r="C75" s="186" t="s">
        <v>368</v>
      </c>
      <c r="D75" s="187" t="s">
        <v>439</v>
      </c>
      <c r="E75" s="186" t="s">
        <v>285</v>
      </c>
      <c r="F75" s="189">
        <v>39.200000000000003</v>
      </c>
      <c r="G75" s="190">
        <v>0</v>
      </c>
      <c r="H75" s="190">
        <f t="shared" ref="H75" si="44">ROUND(G75*(1+$G$11),2)</f>
        <v>0</v>
      </c>
      <c r="I75" s="190">
        <f t="shared" ref="I75" si="45">ROUND(F75*H75,2)</f>
        <v>0</v>
      </c>
      <c r="K75" s="97"/>
    </row>
    <row r="76" spans="2:11" s="96" customFormat="1" ht="27" customHeight="1" x14ac:dyDescent="0.25">
      <c r="B76" s="186" t="s">
        <v>186</v>
      </c>
      <c r="C76" s="186" t="s">
        <v>369</v>
      </c>
      <c r="D76" s="187" t="s">
        <v>440</v>
      </c>
      <c r="E76" s="186" t="s">
        <v>285</v>
      </c>
      <c r="F76" s="189">
        <v>39.200000000000003</v>
      </c>
      <c r="G76" s="190">
        <v>0</v>
      </c>
      <c r="H76" s="190">
        <f t="shared" ref="H76" si="46">ROUND(G76*(1+$G$11),2)</f>
        <v>0</v>
      </c>
      <c r="I76" s="190">
        <f t="shared" ref="I76" si="47">ROUND(F76*H76,2)</f>
        <v>0</v>
      </c>
      <c r="K76" s="97"/>
    </row>
    <row r="77" spans="2:11" s="96" customFormat="1" ht="41.45" customHeight="1" x14ac:dyDescent="0.25">
      <c r="B77" s="186" t="s">
        <v>187</v>
      </c>
      <c r="C77" s="186" t="s">
        <v>370</v>
      </c>
      <c r="D77" s="187" t="s">
        <v>441</v>
      </c>
      <c r="E77" s="186" t="s">
        <v>64</v>
      </c>
      <c r="F77" s="189">
        <v>40.200000000000003</v>
      </c>
      <c r="G77" s="190">
        <v>0</v>
      </c>
      <c r="H77" s="190">
        <f t="shared" ref="H77" si="48">ROUND(G77*(1+$G$11),2)</f>
        <v>0</v>
      </c>
      <c r="I77" s="190">
        <f t="shared" ref="I77" si="49">ROUND(F77*H77,2)</f>
        <v>0</v>
      </c>
      <c r="K77" s="97"/>
    </row>
    <row r="78" spans="2:11" s="96" customFormat="1" ht="32.450000000000003" customHeight="1" x14ac:dyDescent="0.25">
      <c r="B78" s="186" t="s">
        <v>188</v>
      </c>
      <c r="C78" s="186" t="s">
        <v>371</v>
      </c>
      <c r="D78" s="187" t="s">
        <v>442</v>
      </c>
      <c r="E78" s="186" t="s">
        <v>64</v>
      </c>
      <c r="F78" s="189">
        <v>27.6</v>
      </c>
      <c r="G78" s="190">
        <v>0</v>
      </c>
      <c r="H78" s="190">
        <f t="shared" ref="H78" si="50">ROUND(G78*(1+$G$11),2)</f>
        <v>0</v>
      </c>
      <c r="I78" s="190">
        <f t="shared" ref="I78" si="51">ROUND(F78*H78,2)</f>
        <v>0</v>
      </c>
      <c r="K78" s="97"/>
    </row>
    <row r="79" spans="2:11" s="96" customFormat="1" ht="31.15" customHeight="1" x14ac:dyDescent="0.25">
      <c r="B79" s="242"/>
      <c r="C79" s="242"/>
      <c r="D79" s="242"/>
      <c r="E79" s="242"/>
      <c r="F79" s="242"/>
      <c r="G79" s="242"/>
      <c r="H79" s="172" t="s">
        <v>122</v>
      </c>
      <c r="I79" s="172">
        <f>SUM(I75:I78)</f>
        <v>0</v>
      </c>
      <c r="K79" s="97"/>
    </row>
    <row r="80" spans="2:11" s="96" customFormat="1" ht="30.6" customHeight="1" x14ac:dyDescent="0.25">
      <c r="B80" s="173">
        <v>8</v>
      </c>
      <c r="C80" s="174"/>
      <c r="D80" s="175" t="s">
        <v>312</v>
      </c>
      <c r="E80" s="235"/>
      <c r="F80" s="236"/>
      <c r="G80" s="236"/>
      <c r="H80" s="236"/>
      <c r="I80" s="237"/>
      <c r="K80" s="97"/>
    </row>
    <row r="81" spans="2:14" s="96" customFormat="1" ht="45.6" customHeight="1" x14ac:dyDescent="0.25">
      <c r="B81" s="186" t="s">
        <v>189</v>
      </c>
      <c r="C81" s="195" t="s">
        <v>391</v>
      </c>
      <c r="D81" s="200" t="s">
        <v>392</v>
      </c>
      <c r="E81" s="186" t="s">
        <v>285</v>
      </c>
      <c r="F81" s="189">
        <v>0.82</v>
      </c>
      <c r="G81" s="190">
        <v>0</v>
      </c>
      <c r="H81" s="190">
        <f t="shared" ref="H81:H90" si="52">ROUND(G81*(1+$G$11),2)</f>
        <v>0</v>
      </c>
      <c r="I81" s="190">
        <f t="shared" ref="I81:I90" si="53">ROUND(F81*H81,2)</f>
        <v>0</v>
      </c>
      <c r="K81" s="97"/>
    </row>
    <row r="82" spans="2:14" s="96" customFormat="1" ht="28.15" customHeight="1" x14ac:dyDescent="0.25">
      <c r="B82" s="186" t="s">
        <v>190</v>
      </c>
      <c r="C82" s="195" t="s">
        <v>393</v>
      </c>
      <c r="D82" s="200" t="s">
        <v>394</v>
      </c>
      <c r="E82" s="195" t="s">
        <v>395</v>
      </c>
      <c r="F82" s="189">
        <v>3</v>
      </c>
      <c r="G82" s="190">
        <v>0</v>
      </c>
      <c r="H82" s="190">
        <f t="shared" si="52"/>
        <v>0</v>
      </c>
      <c r="I82" s="190">
        <f t="shared" si="53"/>
        <v>0</v>
      </c>
      <c r="K82" s="97"/>
    </row>
    <row r="83" spans="2:14" s="96" customFormat="1" ht="27.6" customHeight="1" x14ac:dyDescent="0.25">
      <c r="B83" s="186" t="s">
        <v>191</v>
      </c>
      <c r="C83" s="195" t="s">
        <v>330</v>
      </c>
      <c r="D83" s="200" t="s">
        <v>438</v>
      </c>
      <c r="E83" s="195" t="s">
        <v>395</v>
      </c>
      <c r="F83" s="189">
        <v>2</v>
      </c>
      <c r="G83" s="190">
        <v>0</v>
      </c>
      <c r="H83" s="190">
        <f t="shared" si="52"/>
        <v>0</v>
      </c>
      <c r="I83" s="190">
        <f t="shared" si="53"/>
        <v>0</v>
      </c>
      <c r="K83" s="97"/>
    </row>
    <row r="84" spans="2:14" s="96" customFormat="1" ht="29.45" customHeight="1" x14ac:dyDescent="0.25">
      <c r="B84" s="186" t="s">
        <v>192</v>
      </c>
      <c r="C84" s="195" t="s">
        <v>396</v>
      </c>
      <c r="D84" s="200" t="s">
        <v>397</v>
      </c>
      <c r="E84" s="195" t="s">
        <v>395</v>
      </c>
      <c r="F84" s="189">
        <v>1</v>
      </c>
      <c r="G84" s="190">
        <v>0</v>
      </c>
      <c r="H84" s="190">
        <f t="shared" si="52"/>
        <v>0</v>
      </c>
      <c r="I84" s="190">
        <f t="shared" si="53"/>
        <v>0</v>
      </c>
      <c r="K84" s="97"/>
      <c r="N84" s="98"/>
    </row>
    <row r="85" spans="2:14" s="96" customFormat="1" ht="43.9" customHeight="1" x14ac:dyDescent="0.25">
      <c r="B85" s="186" t="s">
        <v>193</v>
      </c>
      <c r="C85" s="195" t="s">
        <v>398</v>
      </c>
      <c r="D85" s="200" t="s">
        <v>399</v>
      </c>
      <c r="E85" s="195" t="s">
        <v>395</v>
      </c>
      <c r="F85" s="189">
        <v>3</v>
      </c>
      <c r="G85" s="190">
        <v>0</v>
      </c>
      <c r="H85" s="190">
        <f t="shared" si="52"/>
        <v>0</v>
      </c>
      <c r="I85" s="190">
        <f t="shared" si="53"/>
        <v>0</v>
      </c>
      <c r="K85" s="97"/>
    </row>
    <row r="86" spans="2:14" s="96" customFormat="1" ht="47.45" customHeight="1" x14ac:dyDescent="0.25">
      <c r="B86" s="186" t="s">
        <v>273</v>
      </c>
      <c r="C86" s="195" t="s">
        <v>400</v>
      </c>
      <c r="D86" s="197" t="s">
        <v>401</v>
      </c>
      <c r="E86" s="195" t="s">
        <v>64</v>
      </c>
      <c r="F86" s="189">
        <v>3.6</v>
      </c>
      <c r="G86" s="190">
        <v>0</v>
      </c>
      <c r="H86" s="190">
        <f t="shared" si="52"/>
        <v>0</v>
      </c>
      <c r="I86" s="190">
        <f t="shared" si="53"/>
        <v>0</v>
      </c>
      <c r="K86" s="97"/>
    </row>
    <row r="87" spans="2:14" s="96" customFormat="1" ht="43.15" customHeight="1" x14ac:dyDescent="0.25">
      <c r="B87" s="186" t="s">
        <v>274</v>
      </c>
      <c r="C87" s="186" t="s">
        <v>402</v>
      </c>
      <c r="D87" s="187" t="s">
        <v>403</v>
      </c>
      <c r="E87" s="186" t="s">
        <v>356</v>
      </c>
      <c r="F87" s="189">
        <v>3</v>
      </c>
      <c r="G87" s="190">
        <v>0</v>
      </c>
      <c r="H87" s="190">
        <f t="shared" si="52"/>
        <v>0</v>
      </c>
      <c r="I87" s="190">
        <f t="shared" si="53"/>
        <v>0</v>
      </c>
      <c r="K87" s="97"/>
      <c r="N87" s="98"/>
    </row>
    <row r="88" spans="2:14" s="96" customFormat="1" ht="44.45" customHeight="1" x14ac:dyDescent="0.25">
      <c r="B88" s="186" t="s">
        <v>275</v>
      </c>
      <c r="C88" s="186" t="s">
        <v>404</v>
      </c>
      <c r="D88" s="187" t="s">
        <v>405</v>
      </c>
      <c r="E88" s="186" t="s">
        <v>356</v>
      </c>
      <c r="F88" s="189">
        <v>4</v>
      </c>
      <c r="G88" s="190">
        <v>0</v>
      </c>
      <c r="H88" s="190">
        <f t="shared" si="52"/>
        <v>0</v>
      </c>
      <c r="I88" s="190">
        <f t="shared" si="53"/>
        <v>0</v>
      </c>
      <c r="K88" s="97"/>
      <c r="N88" s="98"/>
    </row>
    <row r="89" spans="2:14" s="96" customFormat="1" ht="30" customHeight="1" x14ac:dyDescent="0.25">
      <c r="B89" s="186" t="s">
        <v>313</v>
      </c>
      <c r="C89" s="186" t="s">
        <v>406</v>
      </c>
      <c r="D89" s="187" t="s">
        <v>407</v>
      </c>
      <c r="E89" s="186" t="s">
        <v>356</v>
      </c>
      <c r="F89" s="189">
        <v>3</v>
      </c>
      <c r="G89" s="190">
        <v>0</v>
      </c>
      <c r="H89" s="190">
        <f t="shared" si="52"/>
        <v>0</v>
      </c>
      <c r="I89" s="190">
        <f t="shared" si="53"/>
        <v>0</v>
      </c>
      <c r="K89" s="97"/>
      <c r="N89" s="98"/>
    </row>
    <row r="90" spans="2:14" s="96" customFormat="1" ht="46.15" customHeight="1" x14ac:dyDescent="0.25">
      <c r="B90" s="186" t="s">
        <v>314</v>
      </c>
      <c r="C90" s="186" t="s">
        <v>408</v>
      </c>
      <c r="D90" s="187" t="s">
        <v>409</v>
      </c>
      <c r="E90" s="186" t="s">
        <v>356</v>
      </c>
      <c r="F90" s="189">
        <v>2</v>
      </c>
      <c r="G90" s="190">
        <v>0</v>
      </c>
      <c r="H90" s="190">
        <f t="shared" si="52"/>
        <v>0</v>
      </c>
      <c r="I90" s="190">
        <f t="shared" si="53"/>
        <v>0</v>
      </c>
      <c r="K90" s="97"/>
      <c r="N90" s="98"/>
    </row>
    <row r="91" spans="2:14" s="96" customFormat="1" ht="38.450000000000003" customHeight="1" x14ac:dyDescent="0.25">
      <c r="B91" s="186" t="s">
        <v>315</v>
      </c>
      <c r="C91" s="186" t="s">
        <v>239</v>
      </c>
      <c r="D91" s="187" t="s">
        <v>416</v>
      </c>
      <c r="E91" s="186" t="s">
        <v>64</v>
      </c>
      <c r="F91" s="189">
        <v>26</v>
      </c>
      <c r="G91" s="190">
        <v>0</v>
      </c>
      <c r="H91" s="190">
        <f t="shared" ref="H91:H105" si="54">ROUND(G91*(1+$G$11),2)</f>
        <v>0</v>
      </c>
      <c r="I91" s="190">
        <f t="shared" ref="I91:I103" si="55">ROUND(F91*H91,2)</f>
        <v>0</v>
      </c>
      <c r="K91" s="97"/>
      <c r="N91" s="98"/>
    </row>
    <row r="92" spans="2:14" s="96" customFormat="1" ht="38.450000000000003" customHeight="1" x14ac:dyDescent="0.25">
      <c r="B92" s="186" t="s">
        <v>316</v>
      </c>
      <c r="C92" s="186" t="s">
        <v>417</v>
      </c>
      <c r="D92" s="187" t="s">
        <v>418</v>
      </c>
      <c r="E92" s="186" t="s">
        <v>64</v>
      </c>
      <c r="F92" s="189">
        <v>5</v>
      </c>
      <c r="G92" s="190">
        <v>0</v>
      </c>
      <c r="H92" s="190">
        <f t="shared" si="54"/>
        <v>0</v>
      </c>
      <c r="I92" s="190">
        <f t="shared" si="55"/>
        <v>0</v>
      </c>
      <c r="K92" s="97"/>
      <c r="N92" s="98"/>
    </row>
    <row r="93" spans="2:14" s="96" customFormat="1" ht="38.450000000000003" customHeight="1" x14ac:dyDescent="0.25">
      <c r="B93" s="186" t="s">
        <v>317</v>
      </c>
      <c r="C93" s="186" t="s">
        <v>419</v>
      </c>
      <c r="D93" s="187" t="s">
        <v>420</v>
      </c>
      <c r="E93" s="186" t="s">
        <v>64</v>
      </c>
      <c r="F93" s="189">
        <v>24</v>
      </c>
      <c r="G93" s="190">
        <v>0</v>
      </c>
      <c r="H93" s="190">
        <f t="shared" si="54"/>
        <v>0</v>
      </c>
      <c r="I93" s="190">
        <f t="shared" si="55"/>
        <v>0</v>
      </c>
      <c r="K93" s="97"/>
      <c r="N93" s="98"/>
    </row>
    <row r="94" spans="2:14" s="96" customFormat="1" ht="54.6" customHeight="1" x14ac:dyDescent="0.25">
      <c r="B94" s="186" t="s">
        <v>318</v>
      </c>
      <c r="C94" s="186" t="s">
        <v>125</v>
      </c>
      <c r="D94" s="187" t="s">
        <v>421</v>
      </c>
      <c r="E94" s="186" t="s">
        <v>64</v>
      </c>
      <c r="F94" s="189">
        <v>5</v>
      </c>
      <c r="G94" s="190">
        <v>0</v>
      </c>
      <c r="H94" s="190">
        <f t="shared" si="54"/>
        <v>0</v>
      </c>
      <c r="I94" s="190">
        <f t="shared" si="55"/>
        <v>0</v>
      </c>
      <c r="K94" s="97"/>
      <c r="N94" s="98"/>
    </row>
    <row r="95" spans="2:14" s="96" customFormat="1" ht="52.9" customHeight="1" x14ac:dyDescent="0.25">
      <c r="B95" s="186" t="s">
        <v>319</v>
      </c>
      <c r="C95" s="186" t="s">
        <v>140</v>
      </c>
      <c r="D95" s="187" t="s">
        <v>422</v>
      </c>
      <c r="E95" s="186" t="s">
        <v>64</v>
      </c>
      <c r="F95" s="189">
        <v>20</v>
      </c>
      <c r="G95" s="190">
        <v>0</v>
      </c>
      <c r="H95" s="190">
        <f t="shared" si="54"/>
        <v>0</v>
      </c>
      <c r="I95" s="190">
        <f t="shared" si="55"/>
        <v>0</v>
      </c>
      <c r="K95" s="97"/>
      <c r="N95" s="98"/>
    </row>
    <row r="96" spans="2:14" s="96" customFormat="1" ht="52.15" customHeight="1" x14ac:dyDescent="0.25">
      <c r="B96" s="186" t="s">
        <v>320</v>
      </c>
      <c r="C96" s="186" t="s">
        <v>141</v>
      </c>
      <c r="D96" s="187" t="s">
        <v>423</v>
      </c>
      <c r="E96" s="186" t="s">
        <v>64</v>
      </c>
      <c r="F96" s="189">
        <v>15</v>
      </c>
      <c r="G96" s="190">
        <v>0</v>
      </c>
      <c r="H96" s="190">
        <f t="shared" si="54"/>
        <v>0</v>
      </c>
      <c r="I96" s="190">
        <f t="shared" si="55"/>
        <v>0</v>
      </c>
      <c r="K96" s="97"/>
      <c r="N96" s="98"/>
    </row>
    <row r="97" spans="2:14" s="96" customFormat="1" ht="40.9" customHeight="1" x14ac:dyDescent="0.25">
      <c r="B97" s="186" t="s">
        <v>321</v>
      </c>
      <c r="C97" s="186" t="s">
        <v>424</v>
      </c>
      <c r="D97" s="187" t="s">
        <v>425</v>
      </c>
      <c r="E97" s="186" t="s">
        <v>356</v>
      </c>
      <c r="F97" s="189">
        <v>1</v>
      </c>
      <c r="G97" s="190">
        <v>0</v>
      </c>
      <c r="H97" s="190">
        <f t="shared" si="54"/>
        <v>0</v>
      </c>
      <c r="I97" s="190">
        <f t="shared" si="55"/>
        <v>0</v>
      </c>
      <c r="K97" s="97"/>
      <c r="N97" s="98"/>
    </row>
    <row r="98" spans="2:14" s="96" customFormat="1" ht="40.9" customHeight="1" x14ac:dyDescent="0.25">
      <c r="B98" s="186" t="s">
        <v>410</v>
      </c>
      <c r="C98" s="186" t="s">
        <v>426</v>
      </c>
      <c r="D98" s="187" t="s">
        <v>427</v>
      </c>
      <c r="E98" s="186" t="s">
        <v>356</v>
      </c>
      <c r="F98" s="189">
        <v>5</v>
      </c>
      <c r="G98" s="190">
        <v>0</v>
      </c>
      <c r="H98" s="190">
        <f t="shared" si="54"/>
        <v>0</v>
      </c>
      <c r="I98" s="190">
        <f t="shared" si="55"/>
        <v>0</v>
      </c>
      <c r="K98" s="97"/>
      <c r="N98" s="98"/>
    </row>
    <row r="99" spans="2:14" s="96" customFormat="1" ht="34.15" customHeight="1" x14ac:dyDescent="0.25">
      <c r="B99" s="186" t="s">
        <v>411</v>
      </c>
      <c r="C99" s="186" t="s">
        <v>428</v>
      </c>
      <c r="D99" s="187" t="s">
        <v>429</v>
      </c>
      <c r="E99" s="186" t="s">
        <v>356</v>
      </c>
      <c r="F99" s="189">
        <v>4</v>
      </c>
      <c r="G99" s="190">
        <v>0</v>
      </c>
      <c r="H99" s="190">
        <f t="shared" si="54"/>
        <v>0</v>
      </c>
      <c r="I99" s="190">
        <f t="shared" si="55"/>
        <v>0</v>
      </c>
      <c r="K99" s="97"/>
      <c r="N99" s="98"/>
    </row>
    <row r="100" spans="2:14" s="96" customFormat="1" ht="42" customHeight="1" x14ac:dyDescent="0.25">
      <c r="B100" s="186" t="s">
        <v>412</v>
      </c>
      <c r="C100" s="186" t="s">
        <v>430</v>
      </c>
      <c r="D100" s="187" t="s">
        <v>431</v>
      </c>
      <c r="E100" s="186" t="s">
        <v>356</v>
      </c>
      <c r="F100" s="189">
        <v>4</v>
      </c>
      <c r="G100" s="190">
        <v>0</v>
      </c>
      <c r="H100" s="190">
        <f t="shared" si="54"/>
        <v>0</v>
      </c>
      <c r="I100" s="190">
        <f t="shared" si="55"/>
        <v>0</v>
      </c>
      <c r="K100" s="97"/>
      <c r="N100" s="98"/>
    </row>
    <row r="101" spans="2:14" s="96" customFormat="1" ht="31.15" customHeight="1" x14ac:dyDescent="0.25">
      <c r="B101" s="186" t="s">
        <v>413</v>
      </c>
      <c r="C101" s="186" t="s">
        <v>432</v>
      </c>
      <c r="D101" s="187" t="s">
        <v>433</v>
      </c>
      <c r="E101" s="186" t="s">
        <v>356</v>
      </c>
      <c r="F101" s="189">
        <v>3</v>
      </c>
      <c r="G101" s="190">
        <v>0</v>
      </c>
      <c r="H101" s="190">
        <f t="shared" si="54"/>
        <v>0</v>
      </c>
      <c r="I101" s="190">
        <f t="shared" si="55"/>
        <v>0</v>
      </c>
      <c r="K101" s="97"/>
      <c r="N101" s="98"/>
    </row>
    <row r="102" spans="2:14" s="96" customFormat="1" ht="31.9" customHeight="1" x14ac:dyDescent="0.25">
      <c r="B102" s="186" t="s">
        <v>414</v>
      </c>
      <c r="C102" s="186" t="s">
        <v>434</v>
      </c>
      <c r="D102" s="187" t="s">
        <v>435</v>
      </c>
      <c r="E102" s="186" t="s">
        <v>356</v>
      </c>
      <c r="F102" s="189">
        <v>3</v>
      </c>
      <c r="G102" s="190">
        <v>0</v>
      </c>
      <c r="H102" s="190">
        <f t="shared" si="54"/>
        <v>0</v>
      </c>
      <c r="I102" s="190">
        <f t="shared" si="55"/>
        <v>0</v>
      </c>
      <c r="K102" s="97"/>
      <c r="N102" s="98"/>
    </row>
    <row r="103" spans="2:14" s="96" customFormat="1" ht="30" customHeight="1" x14ac:dyDescent="0.25">
      <c r="B103" s="186" t="s">
        <v>415</v>
      </c>
      <c r="C103" s="186" t="s">
        <v>436</v>
      </c>
      <c r="D103" s="187" t="s">
        <v>437</v>
      </c>
      <c r="E103" s="186" t="s">
        <v>356</v>
      </c>
      <c r="F103" s="189">
        <v>3</v>
      </c>
      <c r="G103" s="190">
        <v>0</v>
      </c>
      <c r="H103" s="190">
        <f t="shared" si="54"/>
        <v>0</v>
      </c>
      <c r="I103" s="190">
        <f t="shared" si="55"/>
        <v>0</v>
      </c>
      <c r="K103" s="97"/>
      <c r="N103" s="98"/>
    </row>
    <row r="104" spans="2:14" s="96" customFormat="1" ht="30" customHeight="1" x14ac:dyDescent="0.25">
      <c r="B104" s="186" t="s">
        <v>459</v>
      </c>
      <c r="C104" s="186" t="s">
        <v>458</v>
      </c>
      <c r="D104" s="187" t="s">
        <v>457</v>
      </c>
      <c r="E104" s="186" t="s">
        <v>356</v>
      </c>
      <c r="F104" s="189">
        <v>2</v>
      </c>
      <c r="G104" s="190">
        <v>0</v>
      </c>
      <c r="H104" s="190">
        <f t="shared" si="54"/>
        <v>0</v>
      </c>
      <c r="I104" s="190">
        <f t="shared" ref="I104" si="56">ROUND(F104*H104,2)</f>
        <v>0</v>
      </c>
      <c r="K104" s="97"/>
      <c r="N104" s="98"/>
    </row>
    <row r="105" spans="2:14" s="96" customFormat="1" ht="42" customHeight="1" x14ac:dyDescent="0.25">
      <c r="B105" s="186" t="s">
        <v>461</v>
      </c>
      <c r="C105" s="186" t="s">
        <v>466</v>
      </c>
      <c r="D105" s="202" t="s">
        <v>460</v>
      </c>
      <c r="E105" s="186" t="s">
        <v>356</v>
      </c>
      <c r="F105" s="189">
        <v>3</v>
      </c>
      <c r="G105" s="190">
        <v>0</v>
      </c>
      <c r="H105" s="190">
        <f t="shared" si="54"/>
        <v>0</v>
      </c>
      <c r="I105" s="190">
        <f t="shared" ref="I105" si="57">ROUND(F105*H105,2)</f>
        <v>0</v>
      </c>
      <c r="K105" s="97"/>
      <c r="N105" s="98"/>
    </row>
    <row r="106" spans="2:14" s="96" customFormat="1" ht="31.15" customHeight="1" x14ac:dyDescent="0.25">
      <c r="B106" s="242"/>
      <c r="C106" s="242"/>
      <c r="D106" s="242"/>
      <c r="E106" s="242"/>
      <c r="F106" s="242"/>
      <c r="G106" s="242"/>
      <c r="H106" s="172" t="s">
        <v>122</v>
      </c>
      <c r="I106" s="172">
        <f>SUM(I81:I105)</f>
        <v>0</v>
      </c>
      <c r="K106" s="97"/>
    </row>
    <row r="107" spans="2:14" s="96" customFormat="1" ht="28.9" customHeight="1" x14ac:dyDescent="0.25">
      <c r="B107" s="173">
        <v>9</v>
      </c>
      <c r="C107" s="173"/>
      <c r="D107" s="175" t="s">
        <v>454</v>
      </c>
      <c r="E107" s="235"/>
      <c r="F107" s="236"/>
      <c r="G107" s="236"/>
      <c r="H107" s="236"/>
      <c r="I107" s="237"/>
      <c r="K107" s="97"/>
    </row>
    <row r="108" spans="2:14" s="96" customFormat="1" ht="42.6" customHeight="1" x14ac:dyDescent="0.25">
      <c r="B108" s="186" t="s">
        <v>194</v>
      </c>
      <c r="C108" s="186" t="s">
        <v>456</v>
      </c>
      <c r="D108" s="187" t="s">
        <v>375</v>
      </c>
      <c r="E108" s="186" t="s">
        <v>64</v>
      </c>
      <c r="F108" s="198">
        <v>50</v>
      </c>
      <c r="G108" s="211">
        <v>0</v>
      </c>
      <c r="H108" s="196">
        <f t="shared" ref="H108" si="58">ROUND(G108*(1+$G$11),2)</f>
        <v>0</v>
      </c>
      <c r="I108" s="196">
        <f t="shared" ref="I108" si="59">ROUND(F108*H108,2)</f>
        <v>0</v>
      </c>
      <c r="K108" s="97"/>
    </row>
    <row r="109" spans="2:14" s="96" customFormat="1" ht="35.450000000000003" customHeight="1" x14ac:dyDescent="0.25">
      <c r="B109" s="186" t="s">
        <v>195</v>
      </c>
      <c r="C109" s="195" t="s">
        <v>372</v>
      </c>
      <c r="D109" s="208" t="s">
        <v>373</v>
      </c>
      <c r="E109" s="199" t="s">
        <v>374</v>
      </c>
      <c r="F109" s="198">
        <v>8</v>
      </c>
      <c r="G109" s="211">
        <v>0</v>
      </c>
      <c r="H109" s="196">
        <f t="shared" ref="H109" si="60">ROUND(G109*(1+$G$11),2)</f>
        <v>0</v>
      </c>
      <c r="I109" s="196">
        <f t="shared" ref="I109" si="61">ROUND(F109*H109,2)</f>
        <v>0</v>
      </c>
      <c r="K109" s="97"/>
    </row>
    <row r="110" spans="2:14" s="96" customFormat="1" ht="39" customHeight="1" x14ac:dyDescent="0.25">
      <c r="B110" s="186" t="s">
        <v>196</v>
      </c>
      <c r="C110" s="188" t="s">
        <v>376</v>
      </c>
      <c r="D110" s="187" t="s">
        <v>377</v>
      </c>
      <c r="E110" s="186" t="s">
        <v>64</v>
      </c>
      <c r="F110" s="189">
        <v>30</v>
      </c>
      <c r="G110" s="211">
        <v>0</v>
      </c>
      <c r="H110" s="190">
        <f t="shared" ref="H110:H113" si="62">ROUND(G110*(1+$G$11),2)</f>
        <v>0</v>
      </c>
      <c r="I110" s="190">
        <f t="shared" ref="I110:I113" si="63">ROUND(F110*H110,2)</f>
        <v>0</v>
      </c>
      <c r="K110" s="97"/>
    </row>
    <row r="111" spans="2:14" s="96" customFormat="1" ht="36.6" customHeight="1" x14ac:dyDescent="0.25">
      <c r="B111" s="186" t="s">
        <v>197</v>
      </c>
      <c r="C111" s="188" t="s">
        <v>222</v>
      </c>
      <c r="D111" s="187" t="s">
        <v>203</v>
      </c>
      <c r="E111" s="186" t="s">
        <v>64</v>
      </c>
      <c r="F111" s="189">
        <v>40</v>
      </c>
      <c r="G111" s="211">
        <v>0</v>
      </c>
      <c r="H111" s="190">
        <f t="shared" ref="H111" si="64">ROUND(G111*(1+$G$11),2)</f>
        <v>0</v>
      </c>
      <c r="I111" s="190">
        <f t="shared" ref="I111" si="65">ROUND(F111*H111,2)</f>
        <v>0</v>
      </c>
      <c r="K111" s="97"/>
    </row>
    <row r="112" spans="2:14" s="96" customFormat="1" ht="40.9" customHeight="1" x14ac:dyDescent="0.25">
      <c r="B112" s="186" t="s">
        <v>322</v>
      </c>
      <c r="C112" s="188" t="s">
        <v>240</v>
      </c>
      <c r="D112" s="187" t="s">
        <v>242</v>
      </c>
      <c r="E112" s="186" t="s">
        <v>64</v>
      </c>
      <c r="F112" s="189">
        <v>150</v>
      </c>
      <c r="G112" s="211">
        <v>0</v>
      </c>
      <c r="H112" s="190">
        <f t="shared" si="62"/>
        <v>0</v>
      </c>
      <c r="I112" s="190">
        <f t="shared" si="63"/>
        <v>0</v>
      </c>
      <c r="K112" s="97"/>
    </row>
    <row r="113" spans="2:11" s="96" customFormat="1" ht="40.15" customHeight="1" x14ac:dyDescent="0.25">
      <c r="B113" s="186" t="s">
        <v>323</v>
      </c>
      <c r="C113" s="188" t="s">
        <v>241</v>
      </c>
      <c r="D113" s="187" t="s">
        <v>243</v>
      </c>
      <c r="E113" s="186" t="s">
        <v>64</v>
      </c>
      <c r="F113" s="189">
        <v>150</v>
      </c>
      <c r="G113" s="211">
        <v>0</v>
      </c>
      <c r="H113" s="190">
        <f t="shared" si="62"/>
        <v>0</v>
      </c>
      <c r="I113" s="190">
        <f t="shared" si="63"/>
        <v>0</v>
      </c>
      <c r="K113" s="97"/>
    </row>
    <row r="114" spans="2:11" s="96" customFormat="1" ht="42.6" customHeight="1" x14ac:dyDescent="0.25">
      <c r="B114" s="186" t="s">
        <v>324</v>
      </c>
      <c r="C114" s="186" t="s">
        <v>378</v>
      </c>
      <c r="D114" s="187" t="s">
        <v>379</v>
      </c>
      <c r="E114" s="186" t="s">
        <v>64</v>
      </c>
      <c r="F114" s="189">
        <v>1</v>
      </c>
      <c r="G114" s="211">
        <v>0</v>
      </c>
      <c r="H114" s="190">
        <f t="shared" ref="H114:H115" si="66">ROUND(G114*(1+$G$11),2)</f>
        <v>0</v>
      </c>
      <c r="I114" s="190">
        <f t="shared" ref="I114:I115" si="67">ROUND(F114*H114,2)</f>
        <v>0</v>
      </c>
      <c r="K114" s="97"/>
    </row>
    <row r="115" spans="2:11" s="96" customFormat="1" ht="40.9" customHeight="1" x14ac:dyDescent="0.25">
      <c r="B115" s="186" t="s">
        <v>325</v>
      </c>
      <c r="C115" s="186" t="s">
        <v>380</v>
      </c>
      <c r="D115" s="208" t="s">
        <v>381</v>
      </c>
      <c r="E115" s="186" t="s">
        <v>356</v>
      </c>
      <c r="F115" s="189">
        <v>4</v>
      </c>
      <c r="G115" s="211">
        <v>0</v>
      </c>
      <c r="H115" s="190">
        <f t="shared" si="66"/>
        <v>0</v>
      </c>
      <c r="I115" s="190">
        <f t="shared" si="67"/>
        <v>0</v>
      </c>
      <c r="K115" s="97"/>
    </row>
    <row r="116" spans="2:11" s="96" customFormat="1" ht="42" customHeight="1" x14ac:dyDescent="0.25">
      <c r="B116" s="186" t="s">
        <v>326</v>
      </c>
      <c r="C116" s="188" t="s">
        <v>144</v>
      </c>
      <c r="D116" s="187" t="s">
        <v>204</v>
      </c>
      <c r="E116" s="186" t="s">
        <v>356</v>
      </c>
      <c r="F116" s="189">
        <v>4</v>
      </c>
      <c r="G116" s="211">
        <v>0</v>
      </c>
      <c r="H116" s="190">
        <f t="shared" ref="H116" si="68">ROUND(G116*(1+$G$11),2)</f>
        <v>0</v>
      </c>
      <c r="I116" s="190">
        <f t="shared" ref="I116" si="69">ROUND(F116*H116,2)</f>
        <v>0</v>
      </c>
      <c r="K116" s="97"/>
    </row>
    <row r="117" spans="2:11" s="96" customFormat="1" ht="28.15" customHeight="1" x14ac:dyDescent="0.25">
      <c r="B117" s="186" t="s">
        <v>327</v>
      </c>
      <c r="C117" s="188" t="s">
        <v>244</v>
      </c>
      <c r="D117" s="187" t="s">
        <v>245</v>
      </c>
      <c r="E117" s="186" t="s">
        <v>356</v>
      </c>
      <c r="F117" s="189">
        <v>3</v>
      </c>
      <c r="G117" s="211">
        <v>0</v>
      </c>
      <c r="H117" s="190">
        <f t="shared" ref="H117:H120" si="70">ROUND(G117*(1+$G$11),2)</f>
        <v>0</v>
      </c>
      <c r="I117" s="190">
        <f t="shared" ref="I117:I120" si="71">ROUND(F117*H117,2)</f>
        <v>0</v>
      </c>
      <c r="K117" s="97"/>
    </row>
    <row r="118" spans="2:11" s="96" customFormat="1" ht="28.15" customHeight="1" x14ac:dyDescent="0.25">
      <c r="B118" s="186" t="s">
        <v>328</v>
      </c>
      <c r="C118" s="188" t="s">
        <v>382</v>
      </c>
      <c r="D118" s="187" t="s">
        <v>383</v>
      </c>
      <c r="E118" s="186" t="s">
        <v>356</v>
      </c>
      <c r="F118" s="189">
        <v>3</v>
      </c>
      <c r="G118" s="211">
        <v>0</v>
      </c>
      <c r="H118" s="190">
        <f t="shared" ref="H118" si="72">ROUND(G118*(1+$G$11),2)</f>
        <v>0</v>
      </c>
      <c r="I118" s="190">
        <f t="shared" ref="I118" si="73">ROUND(F118*H118,2)</f>
        <v>0</v>
      </c>
      <c r="K118" s="97"/>
    </row>
    <row r="119" spans="2:11" s="96" customFormat="1" ht="37.9" customHeight="1" x14ac:dyDescent="0.25">
      <c r="B119" s="186" t="s">
        <v>329</v>
      </c>
      <c r="C119" s="188" t="s">
        <v>143</v>
      </c>
      <c r="D119" s="187" t="s">
        <v>384</v>
      </c>
      <c r="E119" s="186" t="s">
        <v>356</v>
      </c>
      <c r="F119" s="189">
        <v>4</v>
      </c>
      <c r="G119" s="211">
        <v>0</v>
      </c>
      <c r="H119" s="190">
        <f t="shared" ref="H119" si="74">ROUND(G119*(1+$G$11),2)</f>
        <v>0</v>
      </c>
      <c r="I119" s="190">
        <f t="shared" ref="I119" si="75">ROUND(F119*H119,2)</f>
        <v>0</v>
      </c>
      <c r="K119" s="97"/>
    </row>
    <row r="120" spans="2:11" s="96" customFormat="1" ht="57.6" customHeight="1" x14ac:dyDescent="0.25">
      <c r="B120" s="186" t="s">
        <v>389</v>
      </c>
      <c r="C120" s="188" t="s">
        <v>386</v>
      </c>
      <c r="D120" s="208" t="s">
        <v>385</v>
      </c>
      <c r="E120" s="186" t="s">
        <v>356</v>
      </c>
      <c r="F120" s="189">
        <v>10</v>
      </c>
      <c r="G120" s="211">
        <v>0</v>
      </c>
      <c r="H120" s="190">
        <f t="shared" si="70"/>
        <v>0</v>
      </c>
      <c r="I120" s="190">
        <f t="shared" si="71"/>
        <v>0</v>
      </c>
      <c r="K120" s="97"/>
    </row>
    <row r="121" spans="2:11" s="96" customFormat="1" ht="36.6" customHeight="1" x14ac:dyDescent="0.25">
      <c r="B121" s="186" t="s">
        <v>390</v>
      </c>
      <c r="C121" s="188" t="s">
        <v>388</v>
      </c>
      <c r="D121" s="197" t="s">
        <v>387</v>
      </c>
      <c r="E121" s="186" t="s">
        <v>356</v>
      </c>
      <c r="F121" s="189">
        <v>10</v>
      </c>
      <c r="G121" s="211">
        <v>0</v>
      </c>
      <c r="H121" s="190">
        <f t="shared" ref="H121" si="76">ROUND(G121*(1+$G$11),2)</f>
        <v>0</v>
      </c>
      <c r="I121" s="190">
        <f t="shared" ref="I121" si="77">ROUND(F121*H121,2)</f>
        <v>0</v>
      </c>
      <c r="K121" s="97"/>
    </row>
    <row r="122" spans="2:11" s="96" customFormat="1" ht="27.6" customHeight="1" x14ac:dyDescent="0.25">
      <c r="B122" s="242"/>
      <c r="C122" s="242"/>
      <c r="D122" s="242"/>
      <c r="E122" s="242"/>
      <c r="F122" s="242"/>
      <c r="G122" s="242"/>
      <c r="H122" s="172" t="s">
        <v>122</v>
      </c>
      <c r="I122" s="172">
        <f>SUM(I108:I121)</f>
        <v>0</v>
      </c>
      <c r="K122" s="97"/>
    </row>
    <row r="123" spans="2:11" s="96" customFormat="1" ht="28.9" customHeight="1" x14ac:dyDescent="0.25">
      <c r="B123" s="173">
        <v>10</v>
      </c>
      <c r="C123" s="173"/>
      <c r="D123" s="175" t="s">
        <v>462</v>
      </c>
      <c r="E123" s="235"/>
      <c r="F123" s="236"/>
      <c r="G123" s="236"/>
      <c r="H123" s="236"/>
      <c r="I123" s="237"/>
      <c r="K123" s="97"/>
    </row>
    <row r="124" spans="2:11" s="96" customFormat="1" ht="24" customHeight="1" x14ac:dyDescent="0.25">
      <c r="B124" s="186" t="s">
        <v>198</v>
      </c>
      <c r="C124" s="188" t="s">
        <v>139</v>
      </c>
      <c r="D124" s="187" t="s">
        <v>207</v>
      </c>
      <c r="E124" s="186" t="s">
        <v>285</v>
      </c>
      <c r="F124" s="189">
        <v>52.86</v>
      </c>
      <c r="G124" s="190">
        <v>0</v>
      </c>
      <c r="H124" s="190">
        <f t="shared" ref="H124" si="78">ROUND(G124*(1+$G$11),2)</f>
        <v>0</v>
      </c>
      <c r="I124" s="190">
        <f t="shared" ref="I124" si="79">ROUND(F124*H124,2)</f>
        <v>0</v>
      </c>
      <c r="K124" s="97"/>
    </row>
    <row r="125" spans="2:11" s="96" customFormat="1" ht="25.9" customHeight="1" x14ac:dyDescent="0.25">
      <c r="B125" s="186" t="s">
        <v>455</v>
      </c>
      <c r="C125" s="188" t="s">
        <v>362</v>
      </c>
      <c r="D125" s="202" t="s">
        <v>361</v>
      </c>
      <c r="E125" s="186" t="s">
        <v>285</v>
      </c>
      <c r="F125" s="189">
        <v>52.86</v>
      </c>
      <c r="G125" s="190">
        <v>0</v>
      </c>
      <c r="H125" s="190">
        <f t="shared" ref="H125" si="80">ROUND(G125*(1+$G$11),2)</f>
        <v>0</v>
      </c>
      <c r="I125" s="190">
        <f t="shared" ref="I125" si="81">ROUND(F125*H125,2)</f>
        <v>0</v>
      </c>
      <c r="K125" s="97"/>
    </row>
    <row r="126" spans="2:11" s="96" customFormat="1" ht="27.6" customHeight="1" x14ac:dyDescent="0.25">
      <c r="B126" s="186" t="s">
        <v>199</v>
      </c>
      <c r="C126" s="186" t="s">
        <v>364</v>
      </c>
      <c r="D126" s="208" t="s">
        <v>363</v>
      </c>
      <c r="E126" s="186" t="s">
        <v>285</v>
      </c>
      <c r="F126" s="189">
        <v>74.52</v>
      </c>
      <c r="G126" s="190">
        <v>0</v>
      </c>
      <c r="H126" s="190">
        <f t="shared" ref="H126" si="82">ROUND(G126*(1+$G$11),2)</f>
        <v>0</v>
      </c>
      <c r="I126" s="190">
        <f t="shared" ref="I126" si="83">ROUND(F126*H126,2)</f>
        <v>0</v>
      </c>
      <c r="K126" s="97"/>
    </row>
    <row r="127" spans="2:11" s="96" customFormat="1" ht="33.6" customHeight="1" x14ac:dyDescent="0.25">
      <c r="B127" s="186" t="s">
        <v>200</v>
      </c>
      <c r="C127" s="188" t="s">
        <v>124</v>
      </c>
      <c r="D127" s="187" t="s">
        <v>206</v>
      </c>
      <c r="E127" s="186" t="s">
        <v>285</v>
      </c>
      <c r="F127" s="189">
        <v>12</v>
      </c>
      <c r="G127" s="190">
        <v>0</v>
      </c>
      <c r="H127" s="190">
        <f t="shared" ref="H127" si="84">ROUND(G127*(1+$G$11),2)</f>
        <v>0</v>
      </c>
      <c r="I127" s="190">
        <f t="shared" ref="I127" si="85">ROUND(F127*H127,2)</f>
        <v>0</v>
      </c>
      <c r="K127" s="97"/>
    </row>
    <row r="128" spans="2:11" s="96" customFormat="1" ht="38.450000000000003" customHeight="1" x14ac:dyDescent="0.25">
      <c r="B128" s="186" t="s">
        <v>276</v>
      </c>
      <c r="C128" s="188" t="s">
        <v>367</v>
      </c>
      <c r="D128" s="187" t="s">
        <v>366</v>
      </c>
      <c r="E128" s="186" t="s">
        <v>285</v>
      </c>
      <c r="F128" s="189">
        <v>10.92</v>
      </c>
      <c r="G128" s="190">
        <v>0</v>
      </c>
      <c r="H128" s="190">
        <f t="shared" ref="H128" si="86">ROUND(G128*(1+$G$11),2)</f>
        <v>0</v>
      </c>
      <c r="I128" s="190">
        <f t="shared" ref="I128" si="87">ROUND(F128*H128,2)</f>
        <v>0</v>
      </c>
      <c r="K128" s="97"/>
    </row>
    <row r="129" spans="2:11" s="96" customFormat="1" ht="33.6" customHeight="1" x14ac:dyDescent="0.25">
      <c r="B129" s="186" t="s">
        <v>365</v>
      </c>
      <c r="C129" s="186" t="s">
        <v>267</v>
      </c>
      <c r="D129" s="197" t="s">
        <v>268</v>
      </c>
      <c r="E129" s="186" t="s">
        <v>285</v>
      </c>
      <c r="F129" s="189">
        <v>43.2</v>
      </c>
      <c r="G129" s="190">
        <v>0</v>
      </c>
      <c r="H129" s="190">
        <f>ROUND(G129*(1+$G$11),2)</f>
        <v>0</v>
      </c>
      <c r="I129" s="190">
        <f>ROUND(F129*H129,2)</f>
        <v>0</v>
      </c>
      <c r="K129" s="205"/>
    </row>
    <row r="130" spans="2:11" s="96" customFormat="1" ht="28.15" customHeight="1" x14ac:dyDescent="0.25">
      <c r="B130" s="242"/>
      <c r="C130" s="242"/>
      <c r="D130" s="242"/>
      <c r="E130" s="242"/>
      <c r="F130" s="242"/>
      <c r="G130" s="242"/>
      <c r="H130" s="172" t="s">
        <v>122</v>
      </c>
      <c r="I130" s="172">
        <f>SUM(I124:I129)</f>
        <v>0</v>
      </c>
      <c r="K130" s="97"/>
    </row>
    <row r="131" spans="2:11" s="96" customFormat="1" ht="25.15" customHeight="1" x14ac:dyDescent="0.25">
      <c r="B131" s="173">
        <v>11</v>
      </c>
      <c r="C131" s="173"/>
      <c r="D131" s="175" t="s">
        <v>451</v>
      </c>
      <c r="E131" s="235"/>
      <c r="F131" s="236"/>
      <c r="G131" s="236"/>
      <c r="H131" s="236"/>
      <c r="I131" s="237"/>
      <c r="K131" s="97"/>
    </row>
    <row r="132" spans="2:11" s="96" customFormat="1" ht="27" customHeight="1" x14ac:dyDescent="0.25">
      <c r="B132" s="186" t="s">
        <v>277</v>
      </c>
      <c r="C132" s="188" t="s">
        <v>142</v>
      </c>
      <c r="D132" s="187" t="s">
        <v>205</v>
      </c>
      <c r="E132" s="186" t="s">
        <v>285</v>
      </c>
      <c r="F132" s="189">
        <v>24.08</v>
      </c>
      <c r="G132" s="190">
        <v>0</v>
      </c>
      <c r="H132" s="190">
        <f t="shared" ref="H132" si="88">ROUND(G132*(1+$G$11),2)</f>
        <v>0</v>
      </c>
      <c r="I132" s="190">
        <f t="shared" ref="I132" si="89">ROUND(F132*H132,2)</f>
        <v>0</v>
      </c>
      <c r="K132" s="97"/>
    </row>
    <row r="133" spans="2:11" s="96" customFormat="1" ht="31.15" customHeight="1" x14ac:dyDescent="0.25">
      <c r="B133" s="242"/>
      <c r="C133" s="242"/>
      <c r="D133" s="242"/>
      <c r="E133" s="242"/>
      <c r="F133" s="242"/>
      <c r="G133" s="242"/>
      <c r="H133" s="172" t="s">
        <v>122</v>
      </c>
      <c r="I133" s="172">
        <f>I132</f>
        <v>0</v>
      </c>
      <c r="K133" s="97"/>
    </row>
    <row r="134" spans="2:11" s="96" customFormat="1" x14ac:dyDescent="0.25">
      <c r="B134" s="257"/>
      <c r="C134" s="257"/>
      <c r="D134" s="257"/>
      <c r="E134" s="257"/>
      <c r="F134" s="257"/>
      <c r="G134" s="257"/>
      <c r="H134" s="257"/>
      <c r="I134" s="257"/>
      <c r="K134" s="97"/>
    </row>
    <row r="135" spans="2:11" s="96" customFormat="1" ht="44.45" customHeight="1" x14ac:dyDescent="0.25">
      <c r="B135" s="109"/>
      <c r="C135" s="109"/>
      <c r="E135" s="109"/>
      <c r="F135" s="193"/>
      <c r="G135" s="254" t="s">
        <v>123</v>
      </c>
      <c r="H135" s="254"/>
      <c r="I135" s="171">
        <f>I133+I130+I122+I106+I79+I73+I65+I49+I39+I30+I20</f>
        <v>0</v>
      </c>
      <c r="K135" s="206"/>
    </row>
    <row r="136" spans="2:11" s="96" customFormat="1" ht="44.45" customHeight="1" x14ac:dyDescent="0.25">
      <c r="B136" s="109"/>
      <c r="C136" s="109"/>
      <c r="E136" s="109"/>
      <c r="F136" s="193"/>
      <c r="G136" s="203"/>
      <c r="H136" s="203"/>
      <c r="I136" s="204"/>
      <c r="K136" s="97"/>
    </row>
    <row r="137" spans="2:11" s="96" customFormat="1" ht="44.45" customHeight="1" x14ac:dyDescent="0.25">
      <c r="B137" s="109"/>
      <c r="C137" s="109"/>
      <c r="E137" s="109"/>
      <c r="F137" s="193"/>
      <c r="G137" s="203"/>
      <c r="H137" s="203"/>
      <c r="I137" s="204"/>
      <c r="K137" s="97"/>
    </row>
    <row r="138" spans="2:11" s="96" customFormat="1" ht="44.45" customHeight="1" x14ac:dyDescent="0.25">
      <c r="B138" s="109"/>
      <c r="C138" s="109"/>
      <c r="E138" s="109"/>
      <c r="F138" s="193"/>
      <c r="G138" s="203"/>
      <c r="H138" s="203"/>
      <c r="I138" s="204"/>
      <c r="K138" s="97"/>
    </row>
    <row r="139" spans="2:11" s="96" customFormat="1" ht="29.25" customHeight="1" x14ac:dyDescent="0.25">
      <c r="C139" s="192"/>
      <c r="D139" s="192" t="s">
        <v>467</v>
      </c>
      <c r="E139" s="192"/>
      <c r="F139" s="192"/>
      <c r="G139" s="192"/>
      <c r="H139" s="192"/>
      <c r="I139" s="192"/>
      <c r="K139" s="97"/>
    </row>
    <row r="140" spans="2:11" s="96" customFormat="1" ht="29.25" customHeight="1" x14ac:dyDescent="0.25">
      <c r="C140" s="192"/>
      <c r="D140" s="192"/>
      <c r="E140" s="192"/>
      <c r="F140" s="192"/>
      <c r="G140" s="192"/>
      <c r="H140" s="192"/>
      <c r="I140" s="192"/>
      <c r="K140" s="97"/>
    </row>
    <row r="141" spans="2:11" s="96" customFormat="1" ht="29.25" customHeight="1" x14ac:dyDescent="0.25">
      <c r="C141" s="192"/>
      <c r="D141" s="192"/>
      <c r="E141" s="192"/>
      <c r="F141" s="192"/>
      <c r="G141" s="192"/>
      <c r="H141" s="192"/>
      <c r="I141" s="192"/>
      <c r="K141" s="97"/>
    </row>
    <row r="142" spans="2:11" s="96" customFormat="1" ht="29.25" customHeight="1" x14ac:dyDescent="0.25">
      <c r="C142" s="192"/>
      <c r="D142" s="192"/>
      <c r="E142" s="192"/>
      <c r="F142" s="192"/>
      <c r="G142" s="192"/>
      <c r="H142" s="192"/>
      <c r="I142" s="192"/>
      <c r="K142" s="97"/>
    </row>
    <row r="143" spans="2:11" s="96" customFormat="1" ht="29.25" customHeight="1" x14ac:dyDescent="0.25">
      <c r="C143" s="192"/>
      <c r="D143" s="192"/>
      <c r="E143" s="192"/>
      <c r="F143" s="192"/>
      <c r="G143" s="192"/>
      <c r="H143" s="192"/>
      <c r="I143" s="192"/>
      <c r="K143" s="97"/>
    </row>
    <row r="144" spans="2:11" s="96" customFormat="1" ht="29.25" customHeight="1" x14ac:dyDescent="0.25">
      <c r="C144" s="192"/>
      <c r="D144" s="192"/>
      <c r="E144" s="192"/>
      <c r="F144" s="192"/>
      <c r="G144" s="192"/>
      <c r="H144" s="192"/>
      <c r="I144" s="192"/>
      <c r="K144" s="97"/>
    </row>
    <row r="145" spans="2:11" s="96" customFormat="1" ht="29.25" customHeight="1" x14ac:dyDescent="0.25">
      <c r="C145" s="192"/>
      <c r="D145" s="192"/>
      <c r="E145" s="192"/>
      <c r="F145" s="192"/>
      <c r="G145" s="192"/>
      <c r="H145" s="192"/>
      <c r="I145" s="192"/>
      <c r="K145" s="97"/>
    </row>
    <row r="146" spans="2:11" s="96" customFormat="1" ht="29.25" customHeight="1" x14ac:dyDescent="0.25">
      <c r="C146" s="192"/>
      <c r="D146" s="192"/>
      <c r="E146" s="192"/>
      <c r="F146" s="192"/>
      <c r="G146" s="192"/>
      <c r="H146" s="192"/>
      <c r="I146" s="192"/>
      <c r="K146" s="97"/>
    </row>
    <row r="147" spans="2:11" s="96" customFormat="1" ht="29.25" customHeight="1" x14ac:dyDescent="0.25">
      <c r="B147" s="181"/>
      <c r="C147" s="181"/>
      <c r="D147" s="181"/>
      <c r="E147" s="181"/>
      <c r="F147" s="181"/>
      <c r="G147" s="181"/>
      <c r="H147" s="181"/>
      <c r="I147" s="181"/>
      <c r="K147" s="97"/>
    </row>
    <row r="148" spans="2:11" s="96" customFormat="1" ht="40.15" customHeight="1" x14ac:dyDescent="0.25">
      <c r="B148" s="181"/>
      <c r="C148" s="181"/>
      <c r="D148" s="181"/>
      <c r="E148" s="181"/>
      <c r="F148" s="181"/>
      <c r="G148" s="181"/>
      <c r="H148" s="181"/>
      <c r="I148" s="181"/>
      <c r="K148" s="97"/>
    </row>
    <row r="149" spans="2:11" s="96" customFormat="1" x14ac:dyDescent="0.25">
      <c r="B149" s="112"/>
      <c r="C149" s="112"/>
      <c r="H149" s="112"/>
      <c r="I149" s="112"/>
      <c r="K149" s="97"/>
    </row>
    <row r="150" spans="2:11" s="96" customFormat="1" x14ac:dyDescent="0.25">
      <c r="B150" s="146"/>
      <c r="C150" s="146"/>
      <c r="D150" s="146" t="s">
        <v>278</v>
      </c>
      <c r="E150" s="146"/>
      <c r="F150" s="146"/>
      <c r="G150" s="146"/>
      <c r="H150" s="146"/>
      <c r="I150" s="146"/>
      <c r="K150" s="97"/>
    </row>
    <row r="151" spans="2:11" s="96" customFormat="1" ht="25.9" customHeight="1" x14ac:dyDescent="0.2">
      <c r="B151" s="120"/>
      <c r="C151" s="120"/>
      <c r="D151" s="183" t="s">
        <v>160</v>
      </c>
      <c r="E151" s="99"/>
      <c r="F151" s="123"/>
      <c r="G151" s="112"/>
      <c r="H151" s="122"/>
      <c r="K151" s="97"/>
    </row>
    <row r="152" spans="2:11" ht="25.15" customHeight="1" x14ac:dyDescent="0.2">
      <c r="B152" s="121"/>
      <c r="C152" s="121"/>
      <c r="D152" s="184" t="s">
        <v>468</v>
      </c>
      <c r="E152" s="99"/>
      <c r="F152" s="123"/>
      <c r="G152" s="96"/>
      <c r="H152" s="123"/>
    </row>
    <row r="153" spans="2:11" ht="28.15" customHeight="1" x14ac:dyDescent="0.2">
      <c r="B153" s="121"/>
      <c r="C153" s="121"/>
      <c r="D153" s="183" t="s">
        <v>469</v>
      </c>
      <c r="E153" s="99"/>
      <c r="F153" s="124"/>
      <c r="H153" s="123"/>
    </row>
    <row r="154" spans="2:11" x14ac:dyDescent="0.2">
      <c r="B154" s="121"/>
      <c r="C154" s="121"/>
      <c r="G154" s="123"/>
      <c r="H154" s="124"/>
    </row>
    <row r="155" spans="2:11" x14ac:dyDescent="0.2">
      <c r="G155" s="123"/>
    </row>
    <row r="156" spans="2:11" x14ac:dyDescent="0.25">
      <c r="G156" s="124"/>
    </row>
  </sheetData>
  <mergeCells count="40">
    <mergeCell ref="G135:H135"/>
    <mergeCell ref="G11:H11"/>
    <mergeCell ref="G10:H10"/>
    <mergeCell ref="C11:E11"/>
    <mergeCell ref="B13:I13"/>
    <mergeCell ref="B20:G20"/>
    <mergeCell ref="B30:G30"/>
    <mergeCell ref="B130:G130"/>
    <mergeCell ref="B79:G79"/>
    <mergeCell ref="B133:G133"/>
    <mergeCell ref="B134:I134"/>
    <mergeCell ref="B73:G73"/>
    <mergeCell ref="B14:I14"/>
    <mergeCell ref="B39:G39"/>
    <mergeCell ref="E17:I17"/>
    <mergeCell ref="B12:I12"/>
    <mergeCell ref="B1:B6"/>
    <mergeCell ref="C1:I6"/>
    <mergeCell ref="C9:E9"/>
    <mergeCell ref="C10:E10"/>
    <mergeCell ref="G9:H9"/>
    <mergeCell ref="G8:H8"/>
    <mergeCell ref="B7:I7"/>
    <mergeCell ref="B8:E8"/>
    <mergeCell ref="I8:I11"/>
    <mergeCell ref="E40:I40"/>
    <mergeCell ref="E31:I31"/>
    <mergeCell ref="E21:I21"/>
    <mergeCell ref="B16:I16"/>
    <mergeCell ref="E131:I131"/>
    <mergeCell ref="E123:I123"/>
    <mergeCell ref="E107:I107"/>
    <mergeCell ref="E80:I80"/>
    <mergeCell ref="E74:I74"/>
    <mergeCell ref="B49:G49"/>
    <mergeCell ref="B106:G106"/>
    <mergeCell ref="B122:G122"/>
    <mergeCell ref="B65:G65"/>
    <mergeCell ref="E66:I66"/>
    <mergeCell ref="E50:I50"/>
  </mergeCells>
  <phoneticPr fontId="19" type="noConversion"/>
  <conditionalFormatting sqref="A67:C67 A135:C138 E135:G138 D139:D146">
    <cfRule type="cellIs" dxfId="35" priority="140" operator="equal">
      <formula>"""informar dados"""</formula>
    </cfRule>
  </conditionalFormatting>
  <conditionalFormatting sqref="A108:D108 B109:B121">
    <cfRule type="cellIs" dxfId="34" priority="37" operator="equal">
      <formula>"""informar dados"""</formula>
    </cfRule>
  </conditionalFormatting>
  <conditionalFormatting sqref="A18:G18 A19:C19 E19:G19">
    <cfRule type="cellIs" dxfId="33" priority="165" operator="equal">
      <formula>"""informar dados"""</formula>
    </cfRule>
  </conditionalFormatting>
  <conditionalFormatting sqref="A132:G132">
    <cfRule type="cellIs" dxfId="32" priority="26" operator="equal">
      <formula>"""informar dados"""</formula>
    </cfRule>
  </conditionalFormatting>
  <conditionalFormatting sqref="A15:I15">
    <cfRule type="cellIs" dxfId="31" priority="166" operator="equal">
      <formula>"""informar dados"""</formula>
    </cfRule>
  </conditionalFormatting>
  <conditionalFormatting sqref="B8:B9 B11:C11">
    <cfRule type="cellIs" dxfId="30" priority="169" operator="equal">
      <formula>"""informar dados"""</formula>
    </cfRule>
  </conditionalFormatting>
  <conditionalFormatting sqref="B125:B129">
    <cfRule type="cellIs" dxfId="29" priority="205" operator="equal">
      <formula>"""informar dados"""</formula>
    </cfRule>
  </conditionalFormatting>
  <conditionalFormatting sqref="B68:D69 B70:C70 C71 B71:B72 C72:D72">
    <cfRule type="cellIs" dxfId="28" priority="181" operator="equal">
      <formula>"""informar dados"""</formula>
    </cfRule>
  </conditionalFormatting>
  <conditionalFormatting sqref="B41:I44">
    <cfRule type="cellIs" dxfId="27" priority="51" operator="equal">
      <formula>"""informar dados"""</formula>
    </cfRule>
  </conditionalFormatting>
  <conditionalFormatting sqref="C33:C34">
    <cfRule type="cellIs" dxfId="26" priority="77" operator="equal">
      <formula>"""informar dados"""</formula>
    </cfRule>
  </conditionalFormatting>
  <conditionalFormatting sqref="C61:C64">
    <cfRule type="cellIs" dxfId="25" priority="3" operator="equal">
      <formula>"""informar dados"""</formula>
    </cfRule>
  </conditionalFormatting>
  <conditionalFormatting sqref="C86">
    <cfRule type="cellIs" dxfId="24" priority="25" operator="equal">
      <formula>"""informar dados"""</formula>
    </cfRule>
  </conditionalFormatting>
  <conditionalFormatting sqref="C115:C121">
    <cfRule type="cellIs" dxfId="23" priority="35" operator="equal">
      <formula>"""informar dados"""</formula>
    </cfRule>
  </conditionalFormatting>
  <conditionalFormatting sqref="C60:D60">
    <cfRule type="cellIs" dxfId="22" priority="47" operator="equal">
      <formula>"""informar dados"""</formula>
    </cfRule>
  </conditionalFormatting>
  <conditionalFormatting sqref="C110:D114">
    <cfRule type="cellIs" dxfId="21" priority="36" operator="equal">
      <formula>"""informar dados"""</formula>
    </cfRule>
  </conditionalFormatting>
  <conditionalFormatting sqref="C81:E85">
    <cfRule type="cellIs" dxfId="20" priority="4" operator="equal">
      <formula>"""informar dados"""</formula>
    </cfRule>
  </conditionalFormatting>
  <conditionalFormatting sqref="C91:E104 C105 E105">
    <cfRule type="cellIs" dxfId="19" priority="5" operator="equal">
      <formula>"""informar dados"""</formula>
    </cfRule>
  </conditionalFormatting>
  <conditionalFormatting sqref="C46:I48">
    <cfRule type="cellIs" dxfId="18" priority="1" operator="equal">
      <formula>"""informar dados"""</formula>
    </cfRule>
  </conditionalFormatting>
  <conditionalFormatting sqref="D116:D119">
    <cfRule type="cellIs" dxfId="17" priority="207" operator="equal">
      <formula>"""informar dados"""</formula>
    </cfRule>
  </conditionalFormatting>
  <conditionalFormatting sqref="D33:G38 H33:XFD39">
    <cfRule type="cellIs" dxfId="16" priority="69" operator="equal">
      <formula>"""informar dados"""</formula>
    </cfRule>
  </conditionalFormatting>
  <conditionalFormatting sqref="D32:I32">
    <cfRule type="cellIs" dxfId="15" priority="72" operator="equal">
      <formula>"""informar dados"""</formula>
    </cfRule>
  </conditionalFormatting>
  <conditionalFormatting sqref="E86:E90">
    <cfRule type="cellIs" dxfId="14" priority="14" operator="equal">
      <formula>"""informar dados"""</formula>
    </cfRule>
  </conditionalFormatting>
  <conditionalFormatting sqref="E108:E109">
    <cfRule type="cellIs" dxfId="13" priority="38" operator="equal">
      <formula>"""informar dados"""</formula>
    </cfRule>
  </conditionalFormatting>
  <conditionalFormatting sqref="E109:G121 H109:XFD122">
    <cfRule type="cellIs" dxfId="12" priority="28" operator="equal">
      <formula>"""informar dados"""</formula>
    </cfRule>
  </conditionalFormatting>
  <conditionalFormatting sqref="E67:XFD72">
    <cfRule type="cellIs" dxfId="11" priority="139" operator="equal">
      <formula>"""informar dados"""</formula>
    </cfRule>
  </conditionalFormatting>
  <conditionalFormatting sqref="F151:F153">
    <cfRule type="cellIs" dxfId="10" priority="222" operator="equal">
      <formula>"""informar dados"""</formula>
    </cfRule>
  </conditionalFormatting>
  <conditionalFormatting sqref="F8:G8 G9:G10">
    <cfRule type="cellIs" dxfId="9" priority="168" operator="equal">
      <formula>"""informar dados"""</formula>
    </cfRule>
  </conditionalFormatting>
  <conditionalFormatting sqref="G53:I64 E60:F64">
    <cfRule type="cellIs" dxfId="8" priority="2" operator="equal">
      <formula>"""informar dados"""</formula>
    </cfRule>
  </conditionalFormatting>
  <conditionalFormatting sqref="H18:XFD20 F22:XFD23 C22:C25 D22:E28 B22:B30 F24:G29 H24:XFD30 B29:E29 C52:I52 C53:F54 C55:C56 E55:F56 C57:F59 F108:XFD108 A124:XFD124 C125 E125:F126 G125:G129">
    <cfRule type="cellIs" dxfId="7" priority="143" operator="equal">
      <formula>"""informar dados"""</formula>
    </cfRule>
  </conditionalFormatting>
  <conditionalFormatting sqref="H65:XFD65">
    <cfRule type="cellIs" dxfId="6" priority="91" operator="equal">
      <formula>"""informar dados"""</formula>
    </cfRule>
  </conditionalFormatting>
  <conditionalFormatting sqref="H125:XFD130 C127:F129">
    <cfRule type="cellIs" dxfId="5" priority="42" operator="equal">
      <formula>"""informar dados"""</formula>
    </cfRule>
  </conditionalFormatting>
  <conditionalFormatting sqref="I8:XFD8 J9:XFD12 F11:G11 A12:B12 A13:XFD13 A14:B14 J14:XFD17 A16:B16 A17:E17 B20 A21:E21 A31:E31 A32:B32 A40:E40 H49:XFD49 A50:E51 A66:E66 A73:B73 H73:XFD73 A74:E74 A79:B79 H79:XFD79 A80:E80 H106:XFD106 A107:E107 A111:A114 A116 A119:A121 A122:B122 A123:E123 A130:B130 A131:E131 H132:XFD133 A133:B134 J134:XFD134 I135:XFD138 B149:C149 H149:XFD149 B150 J150:XFD150 E151:G151 K151:XFD154 B151:C156 E152:F153 G155:XFD156 A157:XFD1048576">
    <cfRule type="cellIs" dxfId="4" priority="226" operator="equal">
      <formula>"""informar dados"""</formula>
    </cfRule>
  </conditionalFormatting>
  <conditionalFormatting sqref="J21:XFD21 J31:XFD32 B33:B39 J40:XFD48 A42:A48 D45:I45 B45:B49 J50:XFD64 A52:B65 J66:XFD66 J74:XFD74 A75:XFD78 J80:XFD105 F81:I105 A81:B106 C87:D90 J107:XFD107 A109 C109 J123:XFD123 J131:XFD131 J139:XFD148">
    <cfRule type="cellIs" dxfId="3" priority="40" operator="equal">
      <formula>"""informar dados"""</formula>
    </cfRule>
  </conditionalFormatting>
  <printOptions horizontalCentered="1"/>
  <pageMargins left="0.7" right="0.7" top="0.75" bottom="0.75" header="0.3" footer="0.3"/>
  <pageSetup paperSize="9" scale="47" fitToHeight="0" orientation="portrait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G60"/>
  <sheetViews>
    <sheetView topLeftCell="A34" zoomScaleNormal="100" workbookViewId="0">
      <selection activeCell="H20" sqref="H20"/>
    </sheetView>
  </sheetViews>
  <sheetFormatPr defaultColWidth="9.140625" defaultRowHeight="15" x14ac:dyDescent="0.25"/>
  <cols>
    <col min="1" max="1" width="9.140625" style="5"/>
    <col min="2" max="2" width="34.140625" style="5" customWidth="1"/>
    <col min="3" max="3" width="16.140625" style="5" customWidth="1"/>
    <col min="4" max="4" width="14.5703125" style="5" bestFit="1" customWidth="1"/>
    <col min="5" max="5" width="18.42578125" style="5" customWidth="1"/>
    <col min="6" max="6" width="16.5703125" style="5" customWidth="1"/>
    <col min="7" max="7" width="17.42578125" style="5" customWidth="1"/>
    <col min="8" max="16384" width="9.140625" style="5"/>
  </cols>
  <sheetData>
    <row r="1" spans="1:7" x14ac:dyDescent="0.25">
      <c r="A1" s="267"/>
      <c r="B1" s="268"/>
      <c r="C1" s="268"/>
      <c r="D1" s="268"/>
      <c r="E1" s="268"/>
      <c r="F1" s="268"/>
      <c r="G1" s="269"/>
    </row>
    <row r="2" spans="1:7" ht="15" customHeight="1" x14ac:dyDescent="0.25">
      <c r="A2" s="274" t="s">
        <v>252</v>
      </c>
      <c r="B2" s="275"/>
      <c r="C2" s="275"/>
      <c r="D2" s="275"/>
      <c r="E2" s="275"/>
      <c r="F2" s="275"/>
      <c r="G2" s="276"/>
    </row>
    <row r="3" spans="1:7" x14ac:dyDescent="0.25">
      <c r="A3" s="274" t="s">
        <v>253</v>
      </c>
      <c r="B3" s="275"/>
      <c r="C3" s="275"/>
      <c r="D3" s="275"/>
      <c r="E3" s="275"/>
      <c r="F3" s="275"/>
      <c r="G3" s="276"/>
    </row>
    <row r="4" spans="1:7" x14ac:dyDescent="0.25">
      <c r="A4" s="277" t="s">
        <v>254</v>
      </c>
      <c r="B4" s="278"/>
      <c r="C4" s="278"/>
      <c r="D4" s="278"/>
      <c r="E4" s="278"/>
      <c r="F4" s="278"/>
      <c r="G4" s="279"/>
    </row>
    <row r="5" spans="1:7" ht="6.95" customHeight="1" thickBot="1" x14ac:dyDescent="0.3">
      <c r="A5" s="163"/>
      <c r="B5" s="164"/>
      <c r="C5" s="164"/>
      <c r="D5" s="164"/>
      <c r="E5" s="164"/>
      <c r="F5" s="164"/>
      <c r="G5" s="165"/>
    </row>
    <row r="6" spans="1:7" ht="19.5" thickBot="1" x14ac:dyDescent="0.3">
      <c r="A6" s="271" t="s">
        <v>7</v>
      </c>
      <c r="B6" s="272"/>
      <c r="C6" s="272"/>
      <c r="D6" s="272"/>
      <c r="E6" s="272"/>
      <c r="F6" s="272"/>
      <c r="G6" s="273"/>
    </row>
    <row r="7" spans="1:7" ht="6.95" customHeight="1" thickBot="1" x14ac:dyDescent="0.3"/>
    <row r="8" spans="1:7" x14ac:dyDescent="0.25">
      <c r="A8" s="147" t="s">
        <v>0</v>
      </c>
      <c r="B8" s="148" t="s">
        <v>2</v>
      </c>
      <c r="C8" s="148" t="s">
        <v>6</v>
      </c>
      <c r="D8" s="147" t="s">
        <v>114</v>
      </c>
      <c r="E8" s="147" t="s">
        <v>115</v>
      </c>
      <c r="F8" s="147" t="s">
        <v>116</v>
      </c>
      <c r="G8" s="149" t="s">
        <v>117</v>
      </c>
    </row>
    <row r="9" spans="1:7" ht="6.95" customHeight="1" x14ac:dyDescent="0.25"/>
    <row r="10" spans="1:7" ht="6.95" customHeight="1" thickBot="1" x14ac:dyDescent="0.3"/>
    <row r="11" spans="1:7" x14ac:dyDescent="0.25">
      <c r="A11" s="282">
        <f>PO!B17</f>
        <v>1</v>
      </c>
      <c r="B11" s="284" t="str">
        <f>PO!D17</f>
        <v>SERVIÇOS PRELIMINARES</v>
      </c>
      <c r="C11" s="280">
        <f>PO!I17</f>
        <v>0</v>
      </c>
      <c r="D11" s="8">
        <f>D12*C11</f>
        <v>0</v>
      </c>
      <c r="E11" s="8"/>
      <c r="F11" s="8"/>
      <c r="G11" s="150"/>
    </row>
    <row r="12" spans="1:7" ht="15.75" thickBot="1" x14ac:dyDescent="0.3">
      <c r="A12" s="283"/>
      <c r="B12" s="285"/>
      <c r="C12" s="281"/>
      <c r="D12" s="9">
        <v>1</v>
      </c>
      <c r="E12" s="9"/>
      <c r="F12" s="9"/>
      <c r="G12" s="151"/>
    </row>
    <row r="13" spans="1:7" ht="15.75" thickBot="1" x14ac:dyDescent="0.3">
      <c r="A13" s="74"/>
      <c r="B13" s="77"/>
      <c r="C13" s="160"/>
      <c r="D13" s="76"/>
      <c r="E13" s="76"/>
      <c r="F13" s="76"/>
      <c r="G13" s="76"/>
    </row>
    <row r="14" spans="1:7" x14ac:dyDescent="0.25">
      <c r="A14" s="282">
        <f>PO!B21</f>
        <v>2</v>
      </c>
      <c r="B14" s="284" t="str">
        <f>PO!D21</f>
        <v>FUNDAÇÃO</v>
      </c>
      <c r="C14" s="280">
        <v>5217.08</v>
      </c>
      <c r="D14" s="8">
        <f>C14</f>
        <v>5217.08</v>
      </c>
      <c r="E14" s="8"/>
      <c r="F14" s="8"/>
      <c r="G14" s="150"/>
    </row>
    <row r="15" spans="1:7" ht="15.75" thickBot="1" x14ac:dyDescent="0.3">
      <c r="A15" s="283"/>
      <c r="B15" s="285"/>
      <c r="C15" s="281"/>
      <c r="D15" s="9">
        <v>1</v>
      </c>
      <c r="E15" s="9"/>
      <c r="F15" s="9"/>
      <c r="G15" s="151"/>
    </row>
    <row r="16" spans="1:7" ht="15.75" thickBot="1" x14ac:dyDescent="0.3">
      <c r="A16" s="74"/>
      <c r="B16" s="77"/>
      <c r="C16" s="160"/>
      <c r="D16" s="76"/>
      <c r="E16" s="76"/>
      <c r="F16" s="76"/>
      <c r="G16" s="76"/>
    </row>
    <row r="17" spans="1:7" x14ac:dyDescent="0.25">
      <c r="A17" s="259">
        <v>3</v>
      </c>
      <c r="B17" s="261" t="s">
        <v>247</v>
      </c>
      <c r="C17" s="263">
        <v>22443.1</v>
      </c>
      <c r="D17" s="8">
        <f>D18*C17</f>
        <v>22443.1</v>
      </c>
      <c r="E17" s="8"/>
      <c r="F17" s="8"/>
      <c r="G17" s="150"/>
    </row>
    <row r="18" spans="1:7" ht="15.75" thickBot="1" x14ac:dyDescent="0.3">
      <c r="A18" s="260"/>
      <c r="B18" s="262"/>
      <c r="C18" s="264"/>
      <c r="D18" s="9">
        <v>1</v>
      </c>
      <c r="E18" s="9"/>
      <c r="F18" s="9"/>
      <c r="G18" s="151"/>
    </row>
    <row r="19" spans="1:7" ht="15.75" thickBot="1" x14ac:dyDescent="0.3">
      <c r="A19" s="74"/>
      <c r="B19" s="77"/>
      <c r="C19" s="161"/>
      <c r="D19" s="76"/>
      <c r="E19" s="76"/>
      <c r="F19" s="76"/>
      <c r="G19" s="76"/>
    </row>
    <row r="20" spans="1:7" ht="12" customHeight="1" x14ac:dyDescent="0.25">
      <c r="A20" s="259">
        <v>4</v>
      </c>
      <c r="B20" s="261" t="s">
        <v>246</v>
      </c>
      <c r="C20" s="263">
        <v>42709.57</v>
      </c>
      <c r="D20" s="8"/>
      <c r="E20" s="8">
        <f>E21*C20</f>
        <v>42709.57</v>
      </c>
      <c r="F20" s="8"/>
      <c r="G20" s="150"/>
    </row>
    <row r="21" spans="1:7" ht="16.5" customHeight="1" thickBot="1" x14ac:dyDescent="0.3">
      <c r="A21" s="260"/>
      <c r="B21" s="262"/>
      <c r="C21" s="264"/>
      <c r="D21" s="9"/>
      <c r="E21" s="9">
        <v>1</v>
      </c>
      <c r="F21" s="9"/>
      <c r="G21" s="151"/>
    </row>
    <row r="22" spans="1:7" ht="16.5" customHeight="1" thickBot="1" x14ac:dyDescent="0.3">
      <c r="A22" s="74"/>
      <c r="B22" s="77"/>
      <c r="C22" s="161"/>
      <c r="D22" s="76"/>
      <c r="E22" s="76"/>
      <c r="F22" s="76"/>
      <c r="G22" s="76"/>
    </row>
    <row r="23" spans="1:7" ht="16.5" customHeight="1" x14ac:dyDescent="0.25">
      <c r="A23" s="259">
        <v>5</v>
      </c>
      <c r="B23" s="261" t="s">
        <v>134</v>
      </c>
      <c r="C23" s="263">
        <v>136611.44</v>
      </c>
      <c r="D23" s="8"/>
      <c r="E23" s="8">
        <f>E24*C23</f>
        <v>68305.72</v>
      </c>
      <c r="F23" s="8">
        <v>68305.72</v>
      </c>
      <c r="G23" s="150"/>
    </row>
    <row r="24" spans="1:7" ht="18" customHeight="1" thickBot="1" x14ac:dyDescent="0.3">
      <c r="A24" s="260"/>
      <c r="B24" s="262"/>
      <c r="C24" s="264"/>
      <c r="D24" s="9"/>
      <c r="E24" s="9">
        <v>0.5</v>
      </c>
      <c r="F24" s="9">
        <v>0.5</v>
      </c>
      <c r="G24" s="151"/>
    </row>
    <row r="25" spans="1:7" ht="21" customHeight="1" thickBot="1" x14ac:dyDescent="0.3">
      <c r="A25" s="74"/>
      <c r="B25" s="77"/>
      <c r="C25" s="161"/>
      <c r="D25" s="76"/>
      <c r="E25" s="76"/>
      <c r="F25" s="76"/>
      <c r="G25" s="76"/>
    </row>
    <row r="26" spans="1:7" ht="15.75" customHeight="1" x14ac:dyDescent="0.25">
      <c r="A26" s="259">
        <v>6</v>
      </c>
      <c r="B26" s="261" t="s">
        <v>248</v>
      </c>
      <c r="C26" s="263">
        <v>1863.71</v>
      </c>
      <c r="D26" s="8"/>
      <c r="E26" s="8">
        <f>E27*C26</f>
        <v>1863.71</v>
      </c>
      <c r="F26" s="8"/>
      <c r="G26" s="150"/>
    </row>
    <row r="27" spans="1:7" ht="20.25" customHeight="1" thickBot="1" x14ac:dyDescent="0.3">
      <c r="A27" s="260"/>
      <c r="B27" s="262"/>
      <c r="C27" s="264"/>
      <c r="D27" s="9"/>
      <c r="E27" s="9">
        <v>1</v>
      </c>
      <c r="F27" s="9"/>
      <c r="G27" s="151"/>
    </row>
    <row r="28" spans="1:7" ht="12" customHeight="1" thickBot="1" x14ac:dyDescent="0.3">
      <c r="A28" s="78"/>
      <c r="B28" s="95"/>
      <c r="C28" s="162"/>
      <c r="D28" s="75"/>
      <c r="E28" s="75"/>
      <c r="F28" s="75"/>
      <c r="G28" s="75"/>
    </row>
    <row r="29" spans="1:7" ht="18" customHeight="1" x14ac:dyDescent="0.25">
      <c r="A29" s="259">
        <v>7</v>
      </c>
      <c r="B29" s="261" t="s">
        <v>126</v>
      </c>
      <c r="C29" s="263">
        <v>40399.24</v>
      </c>
      <c r="D29" s="8"/>
      <c r="E29" s="6">
        <v>40399.24</v>
      </c>
      <c r="F29" s="8"/>
      <c r="G29" s="150"/>
    </row>
    <row r="30" spans="1:7" ht="17.25" customHeight="1" thickBot="1" x14ac:dyDescent="0.3">
      <c r="A30" s="260"/>
      <c r="B30" s="262"/>
      <c r="C30" s="264"/>
      <c r="D30" s="9"/>
      <c r="E30" s="7">
        <v>1</v>
      </c>
      <c r="F30" s="9"/>
      <c r="G30" s="151"/>
    </row>
    <row r="31" spans="1:7" ht="14.25" customHeight="1" thickBot="1" x14ac:dyDescent="0.3">
      <c r="A31" s="74"/>
      <c r="B31" s="77"/>
      <c r="C31" s="161"/>
      <c r="D31" s="76"/>
      <c r="E31" s="76"/>
      <c r="F31" s="76"/>
      <c r="G31" s="76"/>
    </row>
    <row r="32" spans="1:7" ht="14.25" customHeight="1" x14ac:dyDescent="0.25">
      <c r="A32" s="259">
        <v>8</v>
      </c>
      <c r="B32" s="261" t="s">
        <v>127</v>
      </c>
      <c r="C32" s="263">
        <v>88623.94</v>
      </c>
      <c r="D32" s="8"/>
      <c r="E32" s="8"/>
      <c r="F32" s="8"/>
      <c r="G32" s="6">
        <v>88623.94</v>
      </c>
    </row>
    <row r="33" spans="1:7" ht="14.25" customHeight="1" thickBot="1" x14ac:dyDescent="0.3">
      <c r="A33" s="260"/>
      <c r="B33" s="262"/>
      <c r="C33" s="264"/>
      <c r="D33" s="9"/>
      <c r="E33" s="9"/>
      <c r="F33" s="9"/>
      <c r="G33" s="7">
        <v>1</v>
      </c>
    </row>
    <row r="34" spans="1:7" ht="14.25" customHeight="1" thickBot="1" x14ac:dyDescent="0.3">
      <c r="A34" s="74"/>
      <c r="B34" s="77"/>
      <c r="C34" s="161"/>
      <c r="D34" s="76"/>
      <c r="E34" s="76"/>
      <c r="F34" s="76"/>
      <c r="G34" s="76"/>
    </row>
    <row r="35" spans="1:7" ht="14.25" customHeight="1" x14ac:dyDescent="0.25">
      <c r="A35" s="259">
        <f>PO!B74</f>
        <v>7</v>
      </c>
      <c r="B35" s="261" t="str">
        <f>PO!D74</f>
        <v>COBERTURA</v>
      </c>
      <c r="C35" s="263">
        <v>13053.03</v>
      </c>
      <c r="D35" s="8"/>
      <c r="E35" s="8"/>
      <c r="F35" s="8">
        <f>F36*C35</f>
        <v>13053.03</v>
      </c>
      <c r="G35" s="150"/>
    </row>
    <row r="36" spans="1:7" ht="14.25" customHeight="1" thickBot="1" x14ac:dyDescent="0.3">
      <c r="A36" s="260"/>
      <c r="B36" s="262"/>
      <c r="C36" s="264"/>
      <c r="D36" s="9"/>
      <c r="E36" s="9"/>
      <c r="F36" s="9">
        <v>1</v>
      </c>
      <c r="G36" s="151"/>
    </row>
    <row r="37" spans="1:7" ht="14.25" customHeight="1" thickBot="1" x14ac:dyDescent="0.3">
      <c r="A37" s="74"/>
      <c r="B37" s="77"/>
      <c r="C37" s="161"/>
      <c r="D37" s="76"/>
      <c r="E37" s="76"/>
      <c r="F37" s="76"/>
      <c r="G37" s="76"/>
    </row>
    <row r="38" spans="1:7" ht="17.25" customHeight="1" x14ac:dyDescent="0.25">
      <c r="A38" s="259">
        <v>10</v>
      </c>
      <c r="B38" s="261" t="s">
        <v>129</v>
      </c>
      <c r="C38" s="263">
        <v>27696.26</v>
      </c>
      <c r="D38" s="8"/>
      <c r="E38" s="8"/>
      <c r="F38" s="8"/>
      <c r="G38" s="6">
        <v>27696.26</v>
      </c>
    </row>
    <row r="39" spans="1:7" ht="15.75" customHeight="1" thickBot="1" x14ac:dyDescent="0.3">
      <c r="A39" s="260"/>
      <c r="B39" s="262"/>
      <c r="C39" s="264"/>
      <c r="D39" s="9"/>
      <c r="E39" s="9"/>
      <c r="F39" s="9"/>
      <c r="G39" s="7">
        <f t="shared" ref="G39" si="0">G38/$C38</f>
        <v>1</v>
      </c>
    </row>
    <row r="40" spans="1:7" ht="14.25" customHeight="1" thickBot="1" x14ac:dyDescent="0.3">
      <c r="A40" s="74"/>
      <c r="B40" s="77"/>
      <c r="C40" s="161"/>
      <c r="D40" s="76"/>
      <c r="E40" s="76"/>
      <c r="F40" s="76"/>
      <c r="G40" s="76"/>
    </row>
    <row r="41" spans="1:7" ht="14.25" customHeight="1" x14ac:dyDescent="0.25">
      <c r="A41" s="259">
        <v>11</v>
      </c>
      <c r="B41" s="261" t="s">
        <v>249</v>
      </c>
      <c r="C41" s="263">
        <v>14125.71</v>
      </c>
      <c r="D41" s="8"/>
      <c r="E41" s="8"/>
      <c r="F41" s="8">
        <f>F42*C41</f>
        <v>14125.71</v>
      </c>
      <c r="G41" s="150"/>
    </row>
    <row r="42" spans="1:7" ht="21" customHeight="1" thickBot="1" x14ac:dyDescent="0.3">
      <c r="A42" s="260"/>
      <c r="B42" s="262"/>
      <c r="C42" s="264"/>
      <c r="D42" s="9"/>
      <c r="E42" s="9"/>
      <c r="F42" s="9">
        <v>1</v>
      </c>
      <c r="G42" s="151"/>
    </row>
    <row r="43" spans="1:7" ht="14.25" customHeight="1" thickBot="1" x14ac:dyDescent="0.3">
      <c r="A43" s="74"/>
      <c r="B43" s="77"/>
      <c r="C43" s="161"/>
      <c r="D43" s="76"/>
      <c r="E43" s="76"/>
      <c r="F43" s="76"/>
      <c r="G43" s="76"/>
    </row>
    <row r="44" spans="1:7" ht="15.75" customHeight="1" x14ac:dyDescent="0.25">
      <c r="A44" s="259">
        <v>12</v>
      </c>
      <c r="B44" s="261" t="s">
        <v>136</v>
      </c>
      <c r="C44" s="263">
        <v>54664.38</v>
      </c>
      <c r="D44" s="8"/>
      <c r="E44" s="8"/>
      <c r="F44" s="8"/>
      <c r="G44" s="150">
        <f>G45*C44</f>
        <v>54664.38</v>
      </c>
    </row>
    <row r="45" spans="1:7" ht="19.5" customHeight="1" thickBot="1" x14ac:dyDescent="0.3">
      <c r="A45" s="260"/>
      <c r="B45" s="262"/>
      <c r="C45" s="264"/>
      <c r="D45" s="9"/>
      <c r="E45" s="9"/>
      <c r="F45" s="9"/>
      <c r="G45" s="151">
        <v>1</v>
      </c>
    </row>
    <row r="46" spans="1:7" ht="14.25" customHeight="1" thickBot="1" x14ac:dyDescent="0.3">
      <c r="A46" s="74"/>
      <c r="B46" s="77"/>
      <c r="C46" s="161"/>
      <c r="D46" s="76"/>
      <c r="E46" s="76"/>
      <c r="F46" s="76"/>
      <c r="G46" s="76"/>
    </row>
    <row r="47" spans="1:7" ht="14.25" customHeight="1" x14ac:dyDescent="0.25">
      <c r="A47" s="259">
        <v>13</v>
      </c>
      <c r="B47" s="261" t="s">
        <v>250</v>
      </c>
      <c r="C47" s="263">
        <v>62291.92</v>
      </c>
      <c r="D47" s="8"/>
      <c r="E47" s="8"/>
      <c r="F47" s="8">
        <f>F48*C47</f>
        <v>62291.92</v>
      </c>
      <c r="G47" s="150"/>
    </row>
    <row r="48" spans="1:7" ht="14.25" customHeight="1" thickBot="1" x14ac:dyDescent="0.3">
      <c r="A48" s="260"/>
      <c r="B48" s="262"/>
      <c r="C48" s="264"/>
      <c r="D48" s="9"/>
      <c r="E48" s="9"/>
      <c r="F48" s="9">
        <v>1</v>
      </c>
      <c r="G48" s="151"/>
    </row>
    <row r="49" spans="1:7" ht="14.25" customHeight="1" thickBot="1" x14ac:dyDescent="0.3">
      <c r="A49" s="74"/>
      <c r="B49" s="77"/>
      <c r="C49" s="161"/>
      <c r="D49" s="76"/>
      <c r="E49" s="76"/>
      <c r="F49" s="76"/>
      <c r="G49" s="76"/>
    </row>
    <row r="50" spans="1:7" ht="14.25" customHeight="1" x14ac:dyDescent="0.25">
      <c r="A50" s="259">
        <v>14</v>
      </c>
      <c r="B50" s="261" t="s">
        <v>131</v>
      </c>
      <c r="C50" s="263">
        <v>60895.46</v>
      </c>
      <c r="D50" s="8"/>
      <c r="E50" s="8"/>
      <c r="F50" s="8"/>
      <c r="G50" s="150">
        <f>G51*C50</f>
        <v>60895.46</v>
      </c>
    </row>
    <row r="51" spans="1:7" ht="14.25" customHeight="1" thickBot="1" x14ac:dyDescent="0.3">
      <c r="A51" s="260"/>
      <c r="B51" s="262"/>
      <c r="C51" s="264"/>
      <c r="D51" s="9"/>
      <c r="E51" s="9"/>
      <c r="F51" s="9"/>
      <c r="G51" s="151">
        <v>1</v>
      </c>
    </row>
    <row r="52" spans="1:7" ht="14.25" customHeight="1" x14ac:dyDescent="0.25">
      <c r="A52" s="74"/>
      <c r="B52" s="77"/>
      <c r="C52" s="94"/>
      <c r="D52" s="76"/>
      <c r="E52" s="76"/>
      <c r="F52" s="76"/>
    </row>
    <row r="53" spans="1:7" ht="0.75" customHeight="1" thickBot="1" x14ac:dyDescent="0.3">
      <c r="A53" s="270"/>
      <c r="B53" s="270"/>
      <c r="C53" s="270"/>
      <c r="D53" s="270"/>
      <c r="E53" s="270"/>
      <c r="F53" s="270"/>
      <c r="G53" s="270"/>
    </row>
    <row r="54" spans="1:7" x14ac:dyDescent="0.25">
      <c r="A54" s="259">
        <v>15</v>
      </c>
      <c r="B54" s="261" t="s">
        <v>132</v>
      </c>
      <c r="C54" s="263">
        <v>3435.75</v>
      </c>
      <c r="D54" s="8"/>
      <c r="E54" s="8"/>
      <c r="F54" s="8"/>
      <c r="G54" s="150">
        <f>G55*C54</f>
        <v>3435.75</v>
      </c>
    </row>
    <row r="55" spans="1:7" ht="15.75" thickBot="1" x14ac:dyDescent="0.3">
      <c r="A55" s="260"/>
      <c r="B55" s="262"/>
      <c r="C55" s="264"/>
      <c r="D55" s="9"/>
      <c r="E55" s="9"/>
      <c r="F55" s="9"/>
      <c r="G55" s="151">
        <v>1</v>
      </c>
    </row>
    <row r="56" spans="1:7" ht="15.75" thickBot="1" x14ac:dyDescent="0.3">
      <c r="A56" s="153"/>
      <c r="B56" s="159" t="s">
        <v>42</v>
      </c>
      <c r="C56" s="157">
        <f>C54+C50+C47+C44+C41+C38+C35+C32+C29+C26+C23+C20+C17+C14+C11</f>
        <v>574030.59</v>
      </c>
      <c r="D56" s="154"/>
      <c r="E56" s="154"/>
      <c r="F56" s="154"/>
      <c r="G56" s="156"/>
    </row>
    <row r="57" spans="1:7" ht="15.75" thickBot="1" x14ac:dyDescent="0.3">
      <c r="A57" s="11"/>
      <c r="B57" s="159"/>
      <c r="C57" s="265"/>
      <c r="D57" s="152">
        <f>D11+D14+D17</f>
        <v>27660.18</v>
      </c>
      <c r="E57" s="158">
        <f>E20+E23+E26+E29</f>
        <v>153278.24000000002</v>
      </c>
      <c r="F57" s="158">
        <f>F23+F35+F41+F47</f>
        <v>157776.38</v>
      </c>
      <c r="G57" s="158">
        <f>G32+G38+G44+G50+G54</f>
        <v>235315.78999999998</v>
      </c>
    </row>
    <row r="58" spans="1:7" ht="15.75" thickBot="1" x14ac:dyDescent="0.3">
      <c r="A58" s="153"/>
      <c r="B58" s="159" t="s">
        <v>251</v>
      </c>
      <c r="C58" s="266"/>
      <c r="D58" s="155">
        <f>D57</f>
        <v>27660.18</v>
      </c>
      <c r="E58" s="157">
        <f>D58+E57</f>
        <v>180938.42</v>
      </c>
      <c r="F58" s="157">
        <f>E58+F57</f>
        <v>338714.80000000005</v>
      </c>
      <c r="G58" s="157">
        <f>F58+G57</f>
        <v>574030.59000000008</v>
      </c>
    </row>
    <row r="59" spans="1:7" x14ac:dyDescent="0.25">
      <c r="A59" s="11"/>
    </row>
    <row r="60" spans="1:7" x14ac:dyDescent="0.25">
      <c r="A60" s="258" t="s">
        <v>255</v>
      </c>
      <c r="B60" s="258"/>
      <c r="C60" s="258"/>
      <c r="D60" s="258"/>
      <c r="E60" s="258"/>
      <c r="F60" s="258"/>
      <c r="G60" s="258"/>
    </row>
  </sheetData>
  <mergeCells count="53">
    <mergeCell ref="A29:A30"/>
    <mergeCell ref="B29:B30"/>
    <mergeCell ref="C29:C30"/>
    <mergeCell ref="A23:A24"/>
    <mergeCell ref="B23:B24"/>
    <mergeCell ref="C23:C24"/>
    <mergeCell ref="A26:A27"/>
    <mergeCell ref="B26:B27"/>
    <mergeCell ref="C26:C27"/>
    <mergeCell ref="C14:C15"/>
    <mergeCell ref="A11:A12"/>
    <mergeCell ref="B11:B12"/>
    <mergeCell ref="C11:C12"/>
    <mergeCell ref="A20:A21"/>
    <mergeCell ref="B20:B21"/>
    <mergeCell ref="C20:C21"/>
    <mergeCell ref="A17:A18"/>
    <mergeCell ref="B17:B18"/>
    <mergeCell ref="C17:C18"/>
    <mergeCell ref="A14:A15"/>
    <mergeCell ref="B14:B15"/>
    <mergeCell ref="A32:A33"/>
    <mergeCell ref="B32:B33"/>
    <mergeCell ref="C32:C33"/>
    <mergeCell ref="A35:A36"/>
    <mergeCell ref="B35:B36"/>
    <mergeCell ref="C35:C36"/>
    <mergeCell ref="B38:B39"/>
    <mergeCell ref="C38:C39"/>
    <mergeCell ref="A41:A42"/>
    <mergeCell ref="B41:B42"/>
    <mergeCell ref="C41:C42"/>
    <mergeCell ref="A1:G1"/>
    <mergeCell ref="A53:G53"/>
    <mergeCell ref="A6:G6"/>
    <mergeCell ref="A3:G3"/>
    <mergeCell ref="A4:G4"/>
    <mergeCell ref="A2:G2"/>
    <mergeCell ref="A50:A51"/>
    <mergeCell ref="B50:B51"/>
    <mergeCell ref="C50:C51"/>
    <mergeCell ref="A44:A45"/>
    <mergeCell ref="B44:B45"/>
    <mergeCell ref="C44:C45"/>
    <mergeCell ref="A47:A48"/>
    <mergeCell ref="B47:B48"/>
    <mergeCell ref="C47:C48"/>
    <mergeCell ref="A38:A39"/>
    <mergeCell ref="A60:G60"/>
    <mergeCell ref="A54:A55"/>
    <mergeCell ref="B54:B55"/>
    <mergeCell ref="C54:C55"/>
    <mergeCell ref="C57:C58"/>
  </mergeCells>
  <printOptions verticalCentered="1"/>
  <pageMargins left="1.1811023622047245" right="1.1811023622047245" top="0.78740157480314965" bottom="0.39370078740157483" header="0.31496062992125984" footer="0"/>
  <pageSetup paperSize="9" scale="9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24"/>
  <sheetViews>
    <sheetView workbookViewId="0">
      <selection activeCell="B20" sqref="B20:B23"/>
    </sheetView>
  </sheetViews>
  <sheetFormatPr defaultColWidth="9.140625" defaultRowHeight="15" x14ac:dyDescent="0.25"/>
  <cols>
    <col min="1" max="1" width="9.140625" style="4"/>
    <col min="2" max="2" width="10.7109375" style="1" bestFit="1" customWidth="1"/>
    <col min="3" max="3" width="9.5703125" style="1" bestFit="1" customWidth="1"/>
    <col min="4" max="4" width="10.7109375" style="1" bestFit="1" customWidth="1"/>
    <col min="5" max="5" width="9.140625" style="1"/>
    <col min="6" max="6" width="10.7109375" style="1" bestFit="1" customWidth="1"/>
    <col min="7" max="16384" width="9.140625" style="1"/>
  </cols>
  <sheetData>
    <row r="1" spans="1:6" s="4" customFormat="1" thickBot="1" x14ac:dyDescent="0.3">
      <c r="A1" s="28" t="s">
        <v>40</v>
      </c>
      <c r="B1" s="23" t="s">
        <v>31</v>
      </c>
      <c r="C1" s="24" t="s">
        <v>38</v>
      </c>
      <c r="D1" s="24" t="s">
        <v>39</v>
      </c>
      <c r="E1" s="25" t="s">
        <v>30</v>
      </c>
    </row>
    <row r="2" spans="1:6" x14ac:dyDescent="0.25">
      <c r="A2" s="29" t="s">
        <v>34</v>
      </c>
      <c r="B2" s="32">
        <f>4*3</f>
        <v>12</v>
      </c>
      <c r="C2" s="26">
        <f>1.5+1.5+1.5+1.5</f>
        <v>6</v>
      </c>
      <c r="D2" s="26">
        <f>(1.8+0.4)*4</f>
        <v>8.8000000000000007</v>
      </c>
      <c r="E2" s="27">
        <f>C2</f>
        <v>6</v>
      </c>
    </row>
    <row r="3" spans="1:6" x14ac:dyDescent="0.25">
      <c r="A3" s="30" t="s">
        <v>35</v>
      </c>
      <c r="B3" s="33">
        <f>4*3</f>
        <v>12</v>
      </c>
      <c r="C3" s="19">
        <f>1.5+3+1.5+3</f>
        <v>9</v>
      </c>
      <c r="D3" s="19">
        <f>(1.8+0.8)*4</f>
        <v>10.4</v>
      </c>
      <c r="E3" s="20">
        <f t="shared" ref="E3:E5" si="0">C3</f>
        <v>9</v>
      </c>
    </row>
    <row r="4" spans="1:6" x14ac:dyDescent="0.25">
      <c r="A4" s="30" t="s">
        <v>36</v>
      </c>
      <c r="B4" s="33">
        <f>4*3</f>
        <v>12</v>
      </c>
      <c r="C4" s="19">
        <f t="shared" ref="C4:C5" si="1">1.5+3+1.5+3</f>
        <v>9</v>
      </c>
      <c r="D4" s="19">
        <f>(1.8+1.2)*4</f>
        <v>12</v>
      </c>
      <c r="E4" s="20">
        <f t="shared" si="0"/>
        <v>9</v>
      </c>
    </row>
    <row r="5" spans="1:6" ht="15.75" thickBot="1" x14ac:dyDescent="0.3">
      <c r="A5" s="31" t="s">
        <v>37</v>
      </c>
      <c r="B5" s="34">
        <f>4*3</f>
        <v>12</v>
      </c>
      <c r="C5" s="21">
        <f t="shared" si="1"/>
        <v>9</v>
      </c>
      <c r="D5" s="21">
        <f>(1.8+1.76)*4</f>
        <v>14.24</v>
      </c>
      <c r="E5" s="22">
        <f t="shared" si="0"/>
        <v>9</v>
      </c>
    </row>
    <row r="6" spans="1:6" s="57" customFormat="1" ht="15.75" thickBot="1" x14ac:dyDescent="0.3">
      <c r="A6" s="53" t="s">
        <v>42</v>
      </c>
      <c r="B6" s="54">
        <f>SUM(B2:B5)</f>
        <v>48</v>
      </c>
      <c r="C6" s="55">
        <f t="shared" ref="C6:E6" si="2">SUM(C2:C5)</f>
        <v>33</v>
      </c>
      <c r="D6" s="55">
        <f t="shared" si="2"/>
        <v>45.440000000000005</v>
      </c>
      <c r="E6" s="56">
        <f t="shared" si="2"/>
        <v>33</v>
      </c>
    </row>
    <row r="7" spans="1:6" s="4" customFormat="1" thickBot="1" x14ac:dyDescent="0.3">
      <c r="A7" s="28" t="s">
        <v>32</v>
      </c>
      <c r="B7" s="23" t="s">
        <v>31</v>
      </c>
      <c r="C7" s="24" t="s">
        <v>38</v>
      </c>
      <c r="D7" s="24" t="s">
        <v>39</v>
      </c>
      <c r="E7" s="25" t="s">
        <v>30</v>
      </c>
    </row>
    <row r="8" spans="1:6" x14ac:dyDescent="0.25">
      <c r="A8" s="29" t="s">
        <v>34</v>
      </c>
      <c r="B8" s="35"/>
      <c r="C8" s="36">
        <f t="shared" ref="C8:E8" si="3">C2*4*0.617</f>
        <v>14.808</v>
      </c>
      <c r="D8" s="36">
        <f t="shared" si="3"/>
        <v>21.718400000000003</v>
      </c>
      <c r="E8" s="37">
        <f t="shared" si="3"/>
        <v>14.808</v>
      </c>
    </row>
    <row r="9" spans="1:6" x14ac:dyDescent="0.25">
      <c r="A9" s="30" t="s">
        <v>35</v>
      </c>
      <c r="B9" s="38"/>
      <c r="C9" s="39">
        <f t="shared" ref="C9:E9" si="4">C3*4*0.617</f>
        <v>22.212</v>
      </c>
      <c r="D9" s="39">
        <f t="shared" si="4"/>
        <v>25.667200000000001</v>
      </c>
      <c r="E9" s="40">
        <f t="shared" si="4"/>
        <v>22.212</v>
      </c>
    </row>
    <row r="10" spans="1:6" x14ac:dyDescent="0.25">
      <c r="A10" s="30" t="s">
        <v>36</v>
      </c>
      <c r="B10" s="38"/>
      <c r="C10" s="39">
        <f t="shared" ref="C10:E10" si="5">C4*4*0.617</f>
        <v>22.212</v>
      </c>
      <c r="D10" s="39">
        <f t="shared" si="5"/>
        <v>29.616</v>
      </c>
      <c r="E10" s="40">
        <f t="shared" si="5"/>
        <v>22.212</v>
      </c>
    </row>
    <row r="11" spans="1:6" ht="15.75" thickBot="1" x14ac:dyDescent="0.3">
      <c r="A11" s="31" t="s">
        <v>37</v>
      </c>
      <c r="B11" s="41"/>
      <c r="C11" s="42">
        <f t="shared" ref="C11:E11" si="6">C5*4*0.617</f>
        <v>22.212</v>
      </c>
      <c r="D11" s="42">
        <f t="shared" si="6"/>
        <v>35.14432</v>
      </c>
      <c r="E11" s="43">
        <f t="shared" si="6"/>
        <v>22.212</v>
      </c>
    </row>
    <row r="12" spans="1:6" s="57" customFormat="1" ht="15.75" thickBot="1" x14ac:dyDescent="0.3">
      <c r="A12" s="53" t="s">
        <v>42</v>
      </c>
      <c r="B12" s="58">
        <f>SUM(B8:B11)</f>
        <v>0</v>
      </c>
      <c r="C12" s="59">
        <f t="shared" ref="C12" si="7">SUM(C8:C11)</f>
        <v>81.444000000000003</v>
      </c>
      <c r="D12" s="59">
        <f t="shared" ref="D12" si="8">SUM(D8:D11)</f>
        <v>112.14591999999999</v>
      </c>
      <c r="E12" s="60">
        <f t="shared" ref="E12" si="9">SUM(E8:E11)</f>
        <v>81.444000000000003</v>
      </c>
      <c r="F12" s="65">
        <f>SUM(B12:E12)</f>
        <v>275.03392000000002</v>
      </c>
    </row>
    <row r="13" spans="1:6" s="4" customFormat="1" thickBot="1" x14ac:dyDescent="0.3">
      <c r="A13" s="28" t="s">
        <v>33</v>
      </c>
      <c r="B13" s="23" t="s">
        <v>31</v>
      </c>
      <c r="C13" s="24" t="s">
        <v>38</v>
      </c>
      <c r="D13" s="24" t="s">
        <v>39</v>
      </c>
      <c r="E13" s="25" t="s">
        <v>30</v>
      </c>
    </row>
    <row r="14" spans="1:6" x14ac:dyDescent="0.25">
      <c r="A14" s="29" t="s">
        <v>34</v>
      </c>
      <c r="B14" s="35"/>
      <c r="C14" s="36">
        <f t="shared" ref="C14:E14" si="10">(ROUND(C2/0.15,0)+1)*0.51*0.109</f>
        <v>2.2791899999999998</v>
      </c>
      <c r="D14" s="36">
        <f t="shared" si="10"/>
        <v>3.3354000000000004</v>
      </c>
      <c r="E14" s="37">
        <f t="shared" si="10"/>
        <v>2.2791899999999998</v>
      </c>
    </row>
    <row r="15" spans="1:6" x14ac:dyDescent="0.25">
      <c r="A15" s="30" t="s">
        <v>35</v>
      </c>
      <c r="B15" s="38"/>
      <c r="C15" s="39">
        <f t="shared" ref="C15:E15" si="11">(ROUND(C3/0.15,0)+1)*0.51*0.109</f>
        <v>3.3909899999999999</v>
      </c>
      <c r="D15" s="39">
        <f t="shared" si="11"/>
        <v>3.8913000000000002</v>
      </c>
      <c r="E15" s="40">
        <f t="shared" si="11"/>
        <v>3.3909899999999999</v>
      </c>
    </row>
    <row r="16" spans="1:6" x14ac:dyDescent="0.25">
      <c r="A16" s="30" t="s">
        <v>36</v>
      </c>
      <c r="B16" s="38"/>
      <c r="C16" s="39">
        <f t="shared" ref="C16:E16" si="12">(ROUND(C4/0.15,0)+1)*0.51*0.109</f>
        <v>3.3909899999999999</v>
      </c>
      <c r="D16" s="39">
        <f t="shared" si="12"/>
        <v>4.5027900000000001</v>
      </c>
      <c r="E16" s="40">
        <f t="shared" si="12"/>
        <v>3.3909899999999999</v>
      </c>
    </row>
    <row r="17" spans="1:6" ht="15.75" thickBot="1" x14ac:dyDescent="0.3">
      <c r="A17" s="31" t="s">
        <v>37</v>
      </c>
      <c r="B17" s="41"/>
      <c r="C17" s="42">
        <f t="shared" ref="C17:D17" si="13">(ROUND(C5/0.15,0)+1)*0.51*0.109</f>
        <v>3.3909899999999999</v>
      </c>
      <c r="D17" s="42">
        <f t="shared" si="13"/>
        <v>5.3366400000000001</v>
      </c>
      <c r="E17" s="43">
        <f>(ROUND(E5/0.15,0)+1)*0.51*0.109</f>
        <v>3.3909899999999999</v>
      </c>
    </row>
    <row r="18" spans="1:6" s="57" customFormat="1" ht="15.75" thickBot="1" x14ac:dyDescent="0.3">
      <c r="A18" s="53" t="s">
        <v>42</v>
      </c>
      <c r="B18" s="58">
        <f>SUM(B14:B17)</f>
        <v>0</v>
      </c>
      <c r="C18" s="59">
        <f t="shared" ref="C18" si="14">SUM(C14:C17)</f>
        <v>12.452160000000001</v>
      </c>
      <c r="D18" s="59">
        <f t="shared" ref="D18" si="15">SUM(D14:D17)</f>
        <v>17.066130000000001</v>
      </c>
      <c r="E18" s="60">
        <f t="shared" ref="E18" si="16">SUM(E14:E17)</f>
        <v>12.452160000000001</v>
      </c>
      <c r="F18" s="65">
        <f>SUM(B18:E18)</f>
        <v>41.97045</v>
      </c>
    </row>
    <row r="19" spans="1:6" s="4" customFormat="1" thickBot="1" x14ac:dyDescent="0.3">
      <c r="A19" s="28" t="s">
        <v>41</v>
      </c>
      <c r="B19" s="23" t="s">
        <v>31</v>
      </c>
      <c r="C19" s="24" t="s">
        <v>38</v>
      </c>
      <c r="D19" s="24" t="s">
        <v>39</v>
      </c>
      <c r="E19" s="25" t="s">
        <v>30</v>
      </c>
    </row>
    <row r="20" spans="1:6" x14ac:dyDescent="0.25">
      <c r="A20" s="29" t="s">
        <v>34</v>
      </c>
      <c r="B20" s="44"/>
      <c r="C20" s="45">
        <f t="shared" ref="C20:E20" si="17">C2*0.21*0.14</f>
        <v>0.17640000000000003</v>
      </c>
      <c r="D20" s="45">
        <f t="shared" si="17"/>
        <v>0.25872000000000006</v>
      </c>
      <c r="E20" s="46">
        <f t="shared" si="17"/>
        <v>0.17640000000000003</v>
      </c>
    </row>
    <row r="21" spans="1:6" x14ac:dyDescent="0.25">
      <c r="A21" s="30" t="s">
        <v>35</v>
      </c>
      <c r="B21" s="47"/>
      <c r="C21" s="48">
        <f t="shared" ref="C21:E21" si="18">C3*0.21*0.14</f>
        <v>0.2646</v>
      </c>
      <c r="D21" s="48">
        <f t="shared" si="18"/>
        <v>0.30576000000000003</v>
      </c>
      <c r="E21" s="49">
        <f t="shared" si="18"/>
        <v>0.2646</v>
      </c>
    </row>
    <row r="22" spans="1:6" x14ac:dyDescent="0.25">
      <c r="A22" s="30" t="s">
        <v>36</v>
      </c>
      <c r="B22" s="47"/>
      <c r="C22" s="48">
        <f t="shared" ref="C22:E22" si="19">C4*0.21*0.14</f>
        <v>0.2646</v>
      </c>
      <c r="D22" s="48">
        <f t="shared" si="19"/>
        <v>0.35280000000000006</v>
      </c>
      <c r="E22" s="49">
        <f t="shared" si="19"/>
        <v>0.2646</v>
      </c>
    </row>
    <row r="23" spans="1:6" ht="15.75" thickBot="1" x14ac:dyDescent="0.3">
      <c r="A23" s="31" t="s">
        <v>37</v>
      </c>
      <c r="B23" s="50"/>
      <c r="C23" s="51">
        <f t="shared" ref="C23:E23" si="20">C5*0.21*0.14</f>
        <v>0.2646</v>
      </c>
      <c r="D23" s="51">
        <f t="shared" si="20"/>
        <v>0.41865600000000003</v>
      </c>
      <c r="E23" s="52">
        <f t="shared" si="20"/>
        <v>0.2646</v>
      </c>
    </row>
    <row r="24" spans="1:6" s="57" customFormat="1" ht="15.75" thickBot="1" x14ac:dyDescent="0.3">
      <c r="A24" s="53" t="s">
        <v>42</v>
      </c>
      <c r="B24" s="61">
        <f>SUM(B20:B23)</f>
        <v>0</v>
      </c>
      <c r="C24" s="62">
        <f t="shared" ref="C24" si="21">SUM(C20:C23)</f>
        <v>0.97019999999999995</v>
      </c>
      <c r="D24" s="62">
        <f t="shared" ref="D24" si="22">SUM(D20:D23)</f>
        <v>1.3359360000000002</v>
      </c>
      <c r="E24" s="63">
        <f t="shared" ref="E24" si="23">SUM(E20:E23)</f>
        <v>0.97019999999999995</v>
      </c>
      <c r="F24" s="64">
        <f>SUM(B24:E24)</f>
        <v>3.2763360000000006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8"/>
  <sheetViews>
    <sheetView workbookViewId="0">
      <selection activeCell="A2" sqref="A2:G39"/>
    </sheetView>
  </sheetViews>
  <sheetFormatPr defaultRowHeight="15" x14ac:dyDescent="0.25"/>
  <cols>
    <col min="1" max="1" width="12.85546875" customWidth="1"/>
    <col min="3" max="3" width="13.42578125" customWidth="1"/>
    <col min="4" max="4" width="20.28515625" customWidth="1"/>
    <col min="7" max="7" width="13.28515625" customWidth="1"/>
  </cols>
  <sheetData>
    <row r="1" spans="1:7" ht="15.75" thickBot="1" x14ac:dyDescent="0.3"/>
    <row r="2" spans="1:7" x14ac:dyDescent="0.25">
      <c r="A2" s="286" t="s">
        <v>121</v>
      </c>
      <c r="B2" s="287"/>
      <c r="C2" s="287"/>
      <c r="D2" s="287"/>
      <c r="E2" s="287"/>
      <c r="F2" s="287"/>
      <c r="G2" s="288"/>
    </row>
    <row r="3" spans="1:7" ht="15.75" thickBot="1" x14ac:dyDescent="0.3">
      <c r="A3" s="289"/>
      <c r="B3" s="290"/>
      <c r="C3" s="290"/>
      <c r="D3" s="290"/>
      <c r="E3" s="290"/>
      <c r="F3" s="290"/>
      <c r="G3" s="291"/>
    </row>
    <row r="5" spans="1:7" x14ac:dyDescent="0.25">
      <c r="A5" s="66" t="s">
        <v>47</v>
      </c>
      <c r="B5" s="66" t="s">
        <v>48</v>
      </c>
      <c r="C5" s="292" t="s">
        <v>49</v>
      </c>
      <c r="D5" s="292"/>
      <c r="E5" s="66" t="s">
        <v>45</v>
      </c>
      <c r="F5" s="66" t="s">
        <v>50</v>
      </c>
      <c r="G5" s="66" t="s">
        <v>4</v>
      </c>
    </row>
    <row r="6" spans="1:7" x14ac:dyDescent="0.25">
      <c r="A6" s="67" t="s">
        <v>51</v>
      </c>
      <c r="B6" s="68" t="s">
        <v>58</v>
      </c>
      <c r="C6" s="293" t="s">
        <v>57</v>
      </c>
      <c r="D6" s="294"/>
      <c r="E6" s="67" t="s">
        <v>52</v>
      </c>
      <c r="F6" s="67"/>
      <c r="G6" s="69">
        <f>(F7*G7)+(F8*G8)+(F9*G9)</f>
        <v>3336.1200000000003</v>
      </c>
    </row>
    <row r="7" spans="1:7" ht="32.25" customHeight="1" x14ac:dyDescent="0.25">
      <c r="A7" s="67"/>
      <c r="B7" s="70">
        <v>90777</v>
      </c>
      <c r="C7" s="298" t="s">
        <v>53</v>
      </c>
      <c r="D7" s="298"/>
      <c r="E7" s="67" t="s">
        <v>56</v>
      </c>
      <c r="F7" s="67">
        <v>10</v>
      </c>
      <c r="G7" s="71">
        <v>93.84</v>
      </c>
    </row>
    <row r="8" spans="1:7" ht="33" customHeight="1" x14ac:dyDescent="0.25">
      <c r="A8" s="67"/>
      <c r="B8" s="70">
        <v>90776</v>
      </c>
      <c r="C8" s="298" t="s">
        <v>54</v>
      </c>
      <c r="D8" s="298"/>
      <c r="E8" s="67" t="s">
        <v>56</v>
      </c>
      <c r="F8" s="67">
        <v>40</v>
      </c>
      <c r="G8" s="71">
        <v>35.67</v>
      </c>
    </row>
    <row r="9" spans="1:7" ht="32.25" customHeight="1" x14ac:dyDescent="0.25">
      <c r="A9" s="67"/>
      <c r="B9" s="70">
        <v>88326</v>
      </c>
      <c r="C9" s="298" t="s">
        <v>55</v>
      </c>
      <c r="D9" s="298"/>
      <c r="E9" s="67" t="s">
        <v>56</v>
      </c>
      <c r="F9" s="67">
        <v>36</v>
      </c>
      <c r="G9" s="71">
        <v>26.97</v>
      </c>
    </row>
    <row r="10" spans="1:7" x14ac:dyDescent="0.25">
      <c r="C10" s="297"/>
      <c r="D10" s="297"/>
    </row>
    <row r="11" spans="1:7" x14ac:dyDescent="0.25">
      <c r="A11" s="66" t="s">
        <v>47</v>
      </c>
      <c r="B11" s="66" t="s">
        <v>48</v>
      </c>
      <c r="C11" s="292" t="s">
        <v>49</v>
      </c>
      <c r="D11" s="292"/>
      <c r="E11" s="66" t="s">
        <v>45</v>
      </c>
      <c r="F11" s="66" t="s">
        <v>50</v>
      </c>
      <c r="G11" s="66" t="s">
        <v>4</v>
      </c>
    </row>
    <row r="12" spans="1:7" x14ac:dyDescent="0.25">
      <c r="A12" s="67" t="s">
        <v>51</v>
      </c>
      <c r="B12" s="68" t="s">
        <v>59</v>
      </c>
      <c r="C12" s="293" t="s">
        <v>60</v>
      </c>
      <c r="D12" s="294"/>
      <c r="E12" s="67" t="s">
        <v>45</v>
      </c>
      <c r="F12" s="67"/>
      <c r="G12" s="71">
        <f>(F13*G13)+(F14*G14)+(F15*G15)+(F16*G16)+(F17*G17)+(F18*G18)+(F19*G19)+(F20*G20)+(F21*G21)+(F22*G22)+(F23*G23)+(F24*G24)+(F25*G25)+(F26*G26)+(F27*G27)</f>
        <v>2679.93</v>
      </c>
    </row>
    <row r="13" spans="1:7" ht="15" customHeight="1" x14ac:dyDescent="0.25">
      <c r="A13" s="67"/>
      <c r="B13" s="70">
        <v>379</v>
      </c>
      <c r="C13" s="295" t="s">
        <v>61</v>
      </c>
      <c r="D13" s="296"/>
      <c r="E13" s="67" t="s">
        <v>45</v>
      </c>
      <c r="F13" s="67">
        <v>2</v>
      </c>
      <c r="G13" s="71">
        <v>0.74</v>
      </c>
    </row>
    <row r="14" spans="1:7" ht="78" customHeight="1" x14ac:dyDescent="0.25">
      <c r="A14" s="67"/>
      <c r="B14" s="73">
        <v>420</v>
      </c>
      <c r="C14" s="295" t="s">
        <v>62</v>
      </c>
      <c r="D14" s="296"/>
      <c r="E14" s="67" t="s">
        <v>45</v>
      </c>
      <c r="F14" s="67">
        <v>2</v>
      </c>
      <c r="G14" s="71">
        <v>22.35</v>
      </c>
    </row>
    <row r="15" spans="1:7" ht="63" customHeight="1" x14ac:dyDescent="0.25">
      <c r="A15" s="67"/>
      <c r="B15" s="70">
        <v>985</v>
      </c>
      <c r="C15" s="295" t="s">
        <v>63</v>
      </c>
      <c r="D15" s="296"/>
      <c r="E15" s="67" t="s">
        <v>64</v>
      </c>
      <c r="F15" s="67">
        <v>36</v>
      </c>
      <c r="G15" s="71">
        <v>7.99</v>
      </c>
    </row>
    <row r="16" spans="1:7" ht="61.5" customHeight="1" x14ac:dyDescent="0.25">
      <c r="A16" s="67"/>
      <c r="B16" s="70">
        <v>1091</v>
      </c>
      <c r="C16" s="295" t="s">
        <v>65</v>
      </c>
      <c r="D16" s="296"/>
      <c r="E16" s="67" t="s">
        <v>45</v>
      </c>
      <c r="F16" s="67">
        <v>1</v>
      </c>
      <c r="G16" s="71">
        <v>21.43</v>
      </c>
    </row>
    <row r="17" spans="1:7" ht="51.75" customHeight="1" x14ac:dyDescent="0.25">
      <c r="A17" s="67"/>
      <c r="B17" s="70">
        <v>2386</v>
      </c>
      <c r="C17" s="295" t="s">
        <v>66</v>
      </c>
      <c r="D17" s="296"/>
      <c r="E17" s="67" t="s">
        <v>45</v>
      </c>
      <c r="F17" s="67">
        <v>1</v>
      </c>
      <c r="G17" s="71">
        <v>15.61</v>
      </c>
    </row>
    <row r="18" spans="1:7" ht="37.5" customHeight="1" x14ac:dyDescent="0.25">
      <c r="A18" s="67"/>
      <c r="B18" s="70">
        <v>2673</v>
      </c>
      <c r="C18" s="295" t="s">
        <v>67</v>
      </c>
      <c r="D18" s="296"/>
      <c r="E18" s="67" t="s">
        <v>64</v>
      </c>
      <c r="F18" s="67">
        <v>2</v>
      </c>
      <c r="G18" s="71">
        <v>2.0099999999999998</v>
      </c>
    </row>
    <row r="19" spans="1:7" ht="78" customHeight="1" x14ac:dyDescent="0.25">
      <c r="A19" s="67"/>
      <c r="B19" s="70">
        <v>3380</v>
      </c>
      <c r="C19" s="295" t="s">
        <v>68</v>
      </c>
      <c r="D19" s="296"/>
      <c r="E19" s="67" t="s">
        <v>45</v>
      </c>
      <c r="F19" s="67">
        <v>9</v>
      </c>
      <c r="G19" s="71">
        <v>51</v>
      </c>
    </row>
    <row r="20" spans="1:7" ht="60" customHeight="1" x14ac:dyDescent="0.25">
      <c r="A20" s="67"/>
      <c r="B20" s="70">
        <v>3398</v>
      </c>
      <c r="C20" s="295" t="s">
        <v>69</v>
      </c>
      <c r="D20" s="296"/>
      <c r="E20" s="67" t="s">
        <v>45</v>
      </c>
      <c r="F20" s="67">
        <v>1</v>
      </c>
      <c r="G20" s="71">
        <v>4.04</v>
      </c>
    </row>
    <row r="21" spans="1:7" ht="62.25" customHeight="1" x14ac:dyDescent="0.25">
      <c r="A21" s="67"/>
      <c r="B21" s="70">
        <v>4336</v>
      </c>
      <c r="C21" s="295" t="s">
        <v>70</v>
      </c>
      <c r="D21" s="296"/>
      <c r="E21" s="67" t="s">
        <v>45</v>
      </c>
      <c r="F21" s="67">
        <v>1</v>
      </c>
      <c r="G21" s="71">
        <v>3.69</v>
      </c>
    </row>
    <row r="22" spans="1:7" ht="36" customHeight="1" x14ac:dyDescent="0.25">
      <c r="A22" s="67"/>
      <c r="B22" s="70">
        <v>5053</v>
      </c>
      <c r="C22" s="295" t="s">
        <v>71</v>
      </c>
      <c r="D22" s="296"/>
      <c r="E22" s="67" t="s">
        <v>45</v>
      </c>
      <c r="F22" s="67">
        <v>2</v>
      </c>
      <c r="G22" s="71">
        <v>660.05</v>
      </c>
    </row>
    <row r="23" spans="1:7" ht="54.75" customHeight="1" x14ac:dyDescent="0.25">
      <c r="A23" s="67"/>
      <c r="B23" s="70">
        <v>11856</v>
      </c>
      <c r="C23" s="295" t="s">
        <v>72</v>
      </c>
      <c r="D23" s="296"/>
      <c r="E23" s="67"/>
      <c r="F23" s="67">
        <v>1</v>
      </c>
      <c r="G23" s="71">
        <v>5.61</v>
      </c>
    </row>
    <row r="24" spans="1:7" ht="47.25" customHeight="1" x14ac:dyDescent="0.25">
      <c r="A24" s="67"/>
      <c r="B24" s="70">
        <v>20256</v>
      </c>
      <c r="C24" s="295" t="s">
        <v>73</v>
      </c>
      <c r="D24" s="296"/>
      <c r="E24" s="67" t="s">
        <v>45</v>
      </c>
      <c r="F24" s="67">
        <v>2</v>
      </c>
      <c r="G24" s="71">
        <v>0.36</v>
      </c>
    </row>
    <row r="25" spans="1:7" ht="77.25" customHeight="1" x14ac:dyDescent="0.25">
      <c r="A25" s="67"/>
      <c r="B25" s="70">
        <v>1062</v>
      </c>
      <c r="C25" s="295" t="s">
        <v>74</v>
      </c>
      <c r="D25" s="296"/>
      <c r="E25" s="67" t="s">
        <v>45</v>
      </c>
      <c r="F25" s="67">
        <v>1</v>
      </c>
      <c r="G25" s="71">
        <v>229.35</v>
      </c>
    </row>
    <row r="26" spans="1:7" ht="33" customHeight="1" x14ac:dyDescent="0.25">
      <c r="A26" s="67"/>
      <c r="B26" s="72">
        <v>88264</v>
      </c>
      <c r="C26" s="295" t="s">
        <v>75</v>
      </c>
      <c r="D26" s="296"/>
      <c r="E26" s="67" t="s">
        <v>56</v>
      </c>
      <c r="F26" s="67">
        <v>6</v>
      </c>
      <c r="G26" s="71">
        <v>26.41</v>
      </c>
    </row>
    <row r="27" spans="1:7" ht="15" customHeight="1" x14ac:dyDescent="0.25">
      <c r="A27" s="67"/>
      <c r="B27" s="70">
        <v>88316</v>
      </c>
      <c r="C27" s="295" t="s">
        <v>76</v>
      </c>
      <c r="D27" s="296"/>
      <c r="E27" s="67" t="s">
        <v>56</v>
      </c>
      <c r="F27" s="67">
        <v>6</v>
      </c>
      <c r="G27" s="71">
        <v>20.68</v>
      </c>
    </row>
    <row r="30" spans="1:7" x14ac:dyDescent="0.25">
      <c r="A30" s="66" t="s">
        <v>47</v>
      </c>
      <c r="B30" s="66" t="s">
        <v>48</v>
      </c>
      <c r="C30" s="292" t="s">
        <v>49</v>
      </c>
      <c r="D30" s="292"/>
      <c r="E30" s="66" t="s">
        <v>45</v>
      </c>
      <c r="F30" s="66" t="s">
        <v>50</v>
      </c>
      <c r="G30" s="66" t="s">
        <v>4</v>
      </c>
    </row>
    <row r="31" spans="1:7" x14ac:dyDescent="0.25">
      <c r="A31" s="67" t="s">
        <v>51</v>
      </c>
      <c r="B31" s="68" t="s">
        <v>105</v>
      </c>
      <c r="C31" s="299" t="s">
        <v>106</v>
      </c>
      <c r="D31" s="298"/>
      <c r="E31" s="67" t="s">
        <v>46</v>
      </c>
      <c r="F31" s="67"/>
      <c r="G31" s="69">
        <f>(F32*G32)+(F37*G37)+(F38*G38)</f>
        <v>75.369500000000002</v>
      </c>
    </row>
    <row r="32" spans="1:7" ht="30" customHeight="1" x14ac:dyDescent="0.25">
      <c r="A32" s="67"/>
      <c r="B32" s="70">
        <v>4823</v>
      </c>
      <c r="C32" s="295" t="s">
        <v>107</v>
      </c>
      <c r="D32" s="296"/>
      <c r="E32" s="67" t="s">
        <v>113</v>
      </c>
      <c r="F32" s="67">
        <v>0.55000000000000004</v>
      </c>
      <c r="G32" s="71">
        <v>33.19</v>
      </c>
    </row>
    <row r="33" spans="1:7" ht="64.5" customHeight="1" x14ac:dyDescent="0.25">
      <c r="A33" s="67"/>
      <c r="B33" s="70">
        <v>7568</v>
      </c>
      <c r="C33" s="295" t="s">
        <v>108</v>
      </c>
      <c r="D33" s="296"/>
      <c r="E33" s="67" t="s">
        <v>45</v>
      </c>
      <c r="F33" s="67">
        <v>6</v>
      </c>
      <c r="G33" s="71">
        <v>0.3</v>
      </c>
    </row>
    <row r="34" spans="1:7" ht="35.25" customHeight="1" x14ac:dyDescent="0.25">
      <c r="A34" s="67"/>
      <c r="B34" s="70">
        <v>11692</v>
      </c>
      <c r="C34" s="295" t="s">
        <v>109</v>
      </c>
      <c r="D34" s="296"/>
      <c r="E34" s="67" t="s">
        <v>46</v>
      </c>
      <c r="F34" s="67">
        <v>1.2</v>
      </c>
      <c r="G34" s="71">
        <v>408.96</v>
      </c>
    </row>
    <row r="35" spans="1:7" ht="21.75" customHeight="1" x14ac:dyDescent="0.25">
      <c r="A35" s="67"/>
      <c r="B35" s="70">
        <v>37329</v>
      </c>
      <c r="C35" s="295" t="s">
        <v>110</v>
      </c>
      <c r="D35" s="296"/>
      <c r="E35" s="67" t="s">
        <v>113</v>
      </c>
      <c r="F35" s="67">
        <v>0.24</v>
      </c>
      <c r="G35" s="71">
        <v>70.489999999999995</v>
      </c>
    </row>
    <row r="36" spans="1:7" ht="47.25" customHeight="1" x14ac:dyDescent="0.25">
      <c r="A36" s="67"/>
      <c r="B36" s="70">
        <v>37591</v>
      </c>
      <c r="C36" s="295" t="s">
        <v>111</v>
      </c>
      <c r="D36" s="296"/>
      <c r="E36" s="67" t="s">
        <v>45</v>
      </c>
      <c r="F36" s="67">
        <v>2</v>
      </c>
      <c r="G36" s="71">
        <v>15.91</v>
      </c>
    </row>
    <row r="37" spans="1:7" ht="27.75" customHeight="1" x14ac:dyDescent="0.25">
      <c r="A37" s="67"/>
      <c r="B37" s="70">
        <v>88274</v>
      </c>
      <c r="C37" s="295" t="s">
        <v>112</v>
      </c>
      <c r="D37" s="296"/>
      <c r="E37" s="67" t="s">
        <v>56</v>
      </c>
      <c r="F37" s="67">
        <v>1.5</v>
      </c>
      <c r="G37" s="71">
        <v>24.29</v>
      </c>
    </row>
    <row r="38" spans="1:7" ht="29.25" customHeight="1" x14ac:dyDescent="0.25">
      <c r="A38" s="67"/>
      <c r="B38" s="70">
        <v>88316</v>
      </c>
      <c r="C38" s="295" t="s">
        <v>76</v>
      </c>
      <c r="D38" s="296"/>
      <c r="E38" s="67" t="s">
        <v>56</v>
      </c>
      <c r="F38" s="67">
        <v>1</v>
      </c>
      <c r="G38" s="71">
        <v>20.68</v>
      </c>
    </row>
  </sheetData>
  <mergeCells count="33">
    <mergeCell ref="C32:D32"/>
    <mergeCell ref="C37:D37"/>
    <mergeCell ref="C38:D38"/>
    <mergeCell ref="C33:D33"/>
    <mergeCell ref="C34:D34"/>
    <mergeCell ref="C35:D35"/>
    <mergeCell ref="C36:D36"/>
    <mergeCell ref="C30:D30"/>
    <mergeCell ref="C31:D31"/>
    <mergeCell ref="C26:D26"/>
    <mergeCell ref="C27:D27"/>
    <mergeCell ref="C14:D14"/>
    <mergeCell ref="C15:D15"/>
    <mergeCell ref="C16:D16"/>
    <mergeCell ref="C17:D17"/>
    <mergeCell ref="C18:D18"/>
    <mergeCell ref="C25:D25"/>
    <mergeCell ref="C19:D19"/>
    <mergeCell ref="C20:D20"/>
    <mergeCell ref="C21:D21"/>
    <mergeCell ref="C22:D22"/>
    <mergeCell ref="C23:D23"/>
    <mergeCell ref="C24:D24"/>
    <mergeCell ref="A2:G3"/>
    <mergeCell ref="C11:D11"/>
    <mergeCell ref="C12:D12"/>
    <mergeCell ref="C13:D13"/>
    <mergeCell ref="C10:D10"/>
    <mergeCell ref="C5:D5"/>
    <mergeCell ref="C6:D6"/>
    <mergeCell ref="C7:D7"/>
    <mergeCell ref="C8:D8"/>
    <mergeCell ref="C9:D9"/>
  </mergeCells>
  <printOptions horizontalCentered="1"/>
  <pageMargins left="0.51181102362204722" right="0.51181102362204722" top="2.1653543307086616" bottom="0.78740157480314965" header="0.31496062992125984" footer="0.31496062992125984"/>
  <pageSetup scale="87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4:H31"/>
  <sheetViews>
    <sheetView workbookViewId="0">
      <selection activeCell="B4" sqref="B4:H31"/>
    </sheetView>
  </sheetViews>
  <sheetFormatPr defaultRowHeight="15" x14ac:dyDescent="0.25"/>
  <cols>
    <col min="2" max="2" width="56.5703125" customWidth="1"/>
    <col min="4" max="4" width="13" customWidth="1"/>
    <col min="5" max="5" width="13.140625" customWidth="1"/>
  </cols>
  <sheetData>
    <row r="4" spans="2:8" ht="28.5" x14ac:dyDescent="0.45">
      <c r="B4" s="302" t="s">
        <v>77</v>
      </c>
      <c r="C4" s="302"/>
      <c r="D4" s="302"/>
      <c r="E4" s="302"/>
      <c r="F4" s="302"/>
      <c r="G4" s="302"/>
      <c r="H4" s="302"/>
    </row>
    <row r="8" spans="2:8" x14ac:dyDescent="0.25">
      <c r="B8" s="79"/>
      <c r="C8" s="79"/>
      <c r="D8" s="79"/>
      <c r="E8" s="79"/>
      <c r="F8" s="303" t="s">
        <v>78</v>
      </c>
      <c r="G8" s="304"/>
      <c r="H8" s="305"/>
    </row>
    <row r="9" spans="2:8" x14ac:dyDescent="0.25">
      <c r="B9" s="80"/>
      <c r="C9" s="80"/>
      <c r="D9" s="80" t="s">
        <v>79</v>
      </c>
      <c r="E9" s="80"/>
      <c r="F9" s="80"/>
      <c r="G9" s="80"/>
      <c r="H9" s="80"/>
    </row>
    <row r="10" spans="2:8" x14ac:dyDescent="0.25">
      <c r="B10" s="81"/>
      <c r="C10" s="81"/>
      <c r="D10" s="81" t="s">
        <v>80</v>
      </c>
      <c r="E10" s="81"/>
      <c r="F10" s="81"/>
      <c r="G10" s="81"/>
      <c r="H10" s="81"/>
    </row>
    <row r="11" spans="2:8" x14ac:dyDescent="0.25">
      <c r="B11" s="81"/>
      <c r="C11" s="81"/>
      <c r="D11" s="81" t="s">
        <v>81</v>
      </c>
      <c r="E11" s="81" t="s">
        <v>82</v>
      </c>
      <c r="F11" s="81"/>
      <c r="G11" s="81"/>
      <c r="H11" s="81"/>
    </row>
    <row r="12" spans="2:8" x14ac:dyDescent="0.25">
      <c r="B12" s="81"/>
      <c r="C12" s="81"/>
      <c r="D12" s="81" t="s">
        <v>83</v>
      </c>
      <c r="E12" s="81" t="s">
        <v>83</v>
      </c>
      <c r="F12" s="81"/>
      <c r="G12" s="81"/>
      <c r="H12" s="81"/>
    </row>
    <row r="13" spans="2:8" x14ac:dyDescent="0.25">
      <c r="B13" s="82" t="s">
        <v>84</v>
      </c>
      <c r="C13" s="82" t="s">
        <v>85</v>
      </c>
      <c r="D13" s="82" t="s">
        <v>86</v>
      </c>
      <c r="E13" s="82" t="s">
        <v>86</v>
      </c>
      <c r="F13" s="82" t="s">
        <v>87</v>
      </c>
      <c r="G13" s="83" t="s">
        <v>88</v>
      </c>
      <c r="H13" s="82" t="s">
        <v>89</v>
      </c>
    </row>
    <row r="14" spans="2:8" x14ac:dyDescent="0.25">
      <c r="B14" s="67" t="s">
        <v>90</v>
      </c>
      <c r="C14" s="70" t="s">
        <v>91</v>
      </c>
      <c r="D14" s="84">
        <v>8.0299999999999994</v>
      </c>
      <c r="E14" s="84" t="s">
        <v>92</v>
      </c>
      <c r="F14" s="84">
        <v>0.11</v>
      </c>
      <c r="G14" s="85">
        <v>4.07</v>
      </c>
      <c r="H14" s="84">
        <v>8.0299999999999994</v>
      </c>
    </row>
    <row r="15" spans="2:8" x14ac:dyDescent="0.25">
      <c r="B15" s="67" t="s">
        <v>93</v>
      </c>
      <c r="C15" s="70" t="s">
        <v>94</v>
      </c>
      <c r="D15" s="84">
        <v>1.2</v>
      </c>
      <c r="E15" s="84" t="s">
        <v>92</v>
      </c>
      <c r="F15" s="84">
        <v>0</v>
      </c>
      <c r="G15" s="85">
        <v>0.59</v>
      </c>
      <c r="H15" s="84">
        <v>1.2</v>
      </c>
    </row>
    <row r="16" spans="2:8" x14ac:dyDescent="0.25">
      <c r="B16" s="86" t="s">
        <v>95</v>
      </c>
      <c r="C16" s="70" t="s">
        <v>96</v>
      </c>
      <c r="D16" s="84">
        <v>2.4700000000000002</v>
      </c>
      <c r="E16" s="84" t="s">
        <v>92</v>
      </c>
      <c r="F16" s="84">
        <v>0</v>
      </c>
      <c r="G16" s="85">
        <v>1.18</v>
      </c>
      <c r="H16" s="84">
        <v>2.4700000000000002</v>
      </c>
    </row>
    <row r="17" spans="2:8" x14ac:dyDescent="0.25">
      <c r="B17" s="67" t="s">
        <v>97</v>
      </c>
      <c r="C17" s="70" t="s">
        <v>34</v>
      </c>
      <c r="D17" s="84">
        <v>7.65</v>
      </c>
      <c r="E17" s="84" t="s">
        <v>92</v>
      </c>
      <c r="F17" s="84">
        <v>6.03</v>
      </c>
      <c r="G17" s="85">
        <v>7.65</v>
      </c>
      <c r="H17" s="84">
        <v>9.0299999999999994</v>
      </c>
    </row>
    <row r="18" spans="2:8" ht="15.75" thickBot="1" x14ac:dyDescent="0.3">
      <c r="B18" s="87" t="s">
        <v>98</v>
      </c>
      <c r="C18" s="88" t="s">
        <v>99</v>
      </c>
      <c r="D18" s="89">
        <v>7.17</v>
      </c>
      <c r="E18" s="89" t="s">
        <v>92</v>
      </c>
      <c r="F18" s="89">
        <v>3.83</v>
      </c>
      <c r="G18" s="90">
        <v>6.9</v>
      </c>
      <c r="H18" s="89">
        <v>9.9600000000000009</v>
      </c>
    </row>
    <row r="19" spans="2:8" ht="15.75" thickTop="1" x14ac:dyDescent="0.25">
      <c r="B19" s="91" t="s">
        <v>100</v>
      </c>
      <c r="C19" s="91"/>
      <c r="D19" s="91"/>
      <c r="E19" s="91"/>
      <c r="F19" s="91"/>
      <c r="G19" s="92"/>
      <c r="H19" s="91"/>
    </row>
    <row r="20" spans="2:8" x14ac:dyDescent="0.25">
      <c r="B20" s="306"/>
      <c r="C20" s="308" t="s">
        <v>101</v>
      </c>
      <c r="D20" s="310">
        <v>30</v>
      </c>
      <c r="E20" s="308" t="s">
        <v>92</v>
      </c>
      <c r="F20" s="310">
        <v>20</v>
      </c>
      <c r="G20" s="312">
        <v>25</v>
      </c>
      <c r="H20" s="310">
        <v>30</v>
      </c>
    </row>
    <row r="21" spans="2:8" x14ac:dyDescent="0.25">
      <c r="B21" s="306"/>
      <c r="C21" s="308"/>
      <c r="D21" s="308"/>
      <c r="E21" s="308"/>
      <c r="F21" s="310"/>
      <c r="G21" s="312"/>
      <c r="H21" s="310"/>
    </row>
    <row r="22" spans="2:8" x14ac:dyDescent="0.25">
      <c r="B22" s="307"/>
      <c r="C22" s="309"/>
      <c r="D22" s="309"/>
      <c r="E22" s="309"/>
      <c r="F22" s="311"/>
      <c r="G22" s="313"/>
      <c r="H22" s="311"/>
    </row>
    <row r="24" spans="2:8" x14ac:dyDescent="0.25">
      <c r="H24" s="93" t="s">
        <v>118</v>
      </c>
    </row>
    <row r="25" spans="2:8" x14ac:dyDescent="0.25">
      <c r="H25" s="93"/>
    </row>
    <row r="29" spans="2:8" x14ac:dyDescent="0.25">
      <c r="B29" s="300" t="s">
        <v>102</v>
      </c>
      <c r="C29" s="300"/>
      <c r="D29" s="300"/>
      <c r="E29" s="300"/>
      <c r="F29" s="300"/>
    </row>
    <row r="30" spans="2:8" x14ac:dyDescent="0.25">
      <c r="B30" s="301" t="s">
        <v>103</v>
      </c>
      <c r="C30" s="297"/>
      <c r="D30" s="297"/>
      <c r="E30" s="297"/>
      <c r="F30" s="297"/>
    </row>
    <row r="31" spans="2:8" x14ac:dyDescent="0.25">
      <c r="B31" s="301" t="s">
        <v>104</v>
      </c>
      <c r="C31" s="297"/>
      <c r="D31" s="297"/>
      <c r="E31" s="297"/>
      <c r="F31" s="297"/>
    </row>
  </sheetData>
  <mergeCells count="12">
    <mergeCell ref="B29:F29"/>
    <mergeCell ref="B30:F30"/>
    <mergeCell ref="B31:F31"/>
    <mergeCell ref="B4:H4"/>
    <mergeCell ref="F8:H8"/>
    <mergeCell ref="B20:B22"/>
    <mergeCell ref="C20:C22"/>
    <mergeCell ref="D20:D22"/>
    <mergeCell ref="E20:E22"/>
    <mergeCell ref="F20:F22"/>
    <mergeCell ref="G20:G22"/>
    <mergeCell ref="H20:H22"/>
  </mergeCells>
  <printOptions horizontalCentered="1"/>
  <pageMargins left="0.51181102362204722" right="0.51181102362204722" top="2.1653543307086616" bottom="0.78740157480314965" header="0.31496062992125984" footer="0.31496062992125984"/>
  <pageSetup paperSize="9"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6"/>
  <sheetViews>
    <sheetView topLeftCell="A19" zoomScale="90" zoomScaleNormal="90" workbookViewId="0">
      <selection activeCell="J7" sqref="J7:K10"/>
    </sheetView>
  </sheetViews>
  <sheetFormatPr defaultColWidth="9.140625" defaultRowHeight="15" x14ac:dyDescent="0.25"/>
  <cols>
    <col min="1" max="1" width="10.7109375" style="1" customWidth="1"/>
    <col min="2" max="2" width="10.140625" style="1" customWidth="1"/>
    <col min="3" max="3" width="22.85546875" style="1" customWidth="1"/>
    <col min="4" max="4" width="15.140625" style="1" customWidth="1"/>
    <col min="5" max="5" width="3" style="1" hidden="1" customWidth="1"/>
    <col min="6" max="6" width="1.7109375" style="1" hidden="1" customWidth="1"/>
    <col min="7" max="7" width="14" style="3" customWidth="1"/>
    <col min="8" max="8" width="15.42578125" style="2" customWidth="1"/>
    <col min="9" max="9" width="15.5703125" style="2" customWidth="1"/>
    <col min="10" max="10" width="15.42578125" style="2" customWidth="1"/>
    <col min="11" max="11" width="13.85546875" style="1" customWidth="1"/>
    <col min="12" max="12" width="14.7109375" style="2" bestFit="1" customWidth="1"/>
    <col min="13" max="14" width="9.140625" style="1"/>
    <col min="15" max="15" width="15.28515625" style="1" bestFit="1" customWidth="1"/>
    <col min="16" max="16384" width="9.140625" style="1"/>
  </cols>
  <sheetData>
    <row r="1" spans="1:12" ht="15" customHeight="1" x14ac:dyDescent="0.25">
      <c r="A1" s="330" t="s">
        <v>148</v>
      </c>
      <c r="B1" s="331"/>
      <c r="C1" s="331"/>
      <c r="D1" s="331"/>
      <c r="E1" s="331"/>
      <c r="F1" s="331"/>
      <c r="G1" s="331"/>
      <c r="H1" s="331"/>
      <c r="I1" s="331"/>
      <c r="J1" s="331"/>
      <c r="K1" s="332"/>
    </row>
    <row r="2" spans="1:12" ht="15" customHeight="1" x14ac:dyDescent="0.25">
      <c r="A2" s="333"/>
      <c r="B2" s="334"/>
      <c r="C2" s="334"/>
      <c r="D2" s="334"/>
      <c r="E2" s="334"/>
      <c r="F2" s="334"/>
      <c r="G2" s="334"/>
      <c r="H2" s="334"/>
      <c r="I2" s="334"/>
      <c r="J2" s="334"/>
      <c r="K2" s="335"/>
    </row>
    <row r="3" spans="1:12" ht="15" customHeight="1" x14ac:dyDescent="0.25">
      <c r="A3" s="333"/>
      <c r="B3" s="334"/>
      <c r="C3" s="334"/>
      <c r="D3" s="334"/>
      <c r="E3" s="334"/>
      <c r="F3" s="334"/>
      <c r="G3" s="334"/>
      <c r="H3" s="334"/>
      <c r="I3" s="334"/>
      <c r="J3" s="334"/>
      <c r="K3" s="335"/>
    </row>
    <row r="4" spans="1:12" ht="15" customHeight="1" x14ac:dyDescent="0.25">
      <c r="A4" s="333"/>
      <c r="B4" s="334"/>
      <c r="C4" s="334"/>
      <c r="D4" s="334"/>
      <c r="E4" s="334"/>
      <c r="F4" s="334"/>
      <c r="G4" s="334"/>
      <c r="H4" s="334"/>
      <c r="I4" s="334"/>
      <c r="J4" s="334"/>
      <c r="K4" s="335"/>
    </row>
    <row r="5" spans="1:12" ht="2.25" customHeight="1" x14ac:dyDescent="0.25">
      <c r="A5" s="336"/>
      <c r="B5" s="337"/>
      <c r="C5" s="337"/>
      <c r="D5" s="337"/>
      <c r="E5" s="337"/>
      <c r="F5" s="337"/>
      <c r="G5" s="337"/>
      <c r="H5" s="337"/>
      <c r="I5" s="337"/>
      <c r="J5" s="337"/>
      <c r="K5" s="338"/>
    </row>
    <row r="6" spans="1:12" x14ac:dyDescent="0.25">
      <c r="A6" s="243"/>
      <c r="B6" s="243"/>
      <c r="C6" s="243"/>
      <c r="D6" s="243"/>
      <c r="E6" s="243"/>
      <c r="F6" s="243"/>
      <c r="G6" s="243"/>
      <c r="H6" s="243"/>
      <c r="I6" s="243"/>
      <c r="J6" s="243"/>
      <c r="K6" s="243"/>
    </row>
    <row r="7" spans="1:12" x14ac:dyDescent="0.25">
      <c r="A7" s="350"/>
      <c r="B7" s="350"/>
      <c r="C7" s="350"/>
      <c r="D7" s="350"/>
      <c r="E7" s="115"/>
      <c r="F7" s="115"/>
      <c r="G7" s="116" t="s">
        <v>154</v>
      </c>
      <c r="H7" s="125" t="s">
        <v>51</v>
      </c>
      <c r="I7" s="125" t="s">
        <v>156</v>
      </c>
      <c r="J7" s="316" t="s">
        <v>221</v>
      </c>
      <c r="K7" s="317"/>
    </row>
    <row r="8" spans="1:12" ht="30.75" customHeight="1" x14ac:dyDescent="0.25">
      <c r="A8" s="137" t="s">
        <v>150</v>
      </c>
      <c r="B8" s="339" t="s">
        <v>153</v>
      </c>
      <c r="C8" s="340"/>
      <c r="D8" s="341"/>
      <c r="E8" s="113"/>
      <c r="F8" s="113"/>
      <c r="G8" s="138" t="s">
        <v>155</v>
      </c>
      <c r="H8" s="119">
        <v>44348</v>
      </c>
      <c r="I8" s="119">
        <v>44378</v>
      </c>
      <c r="J8" s="318"/>
      <c r="K8" s="319"/>
    </row>
    <row r="9" spans="1:12" ht="24.75" customHeight="1" x14ac:dyDescent="0.25">
      <c r="A9" s="137" t="s">
        <v>151</v>
      </c>
      <c r="B9" s="342" t="s">
        <v>166</v>
      </c>
      <c r="C9" s="343"/>
      <c r="D9" s="344"/>
      <c r="E9" s="113"/>
      <c r="F9" s="113"/>
      <c r="G9" s="117"/>
      <c r="H9" s="351" t="s">
        <v>157</v>
      </c>
      <c r="I9" s="351"/>
      <c r="J9" s="318"/>
      <c r="K9" s="319"/>
    </row>
    <row r="10" spans="1:12" x14ac:dyDescent="0.25">
      <c r="A10" s="141" t="s">
        <v>149</v>
      </c>
      <c r="B10" s="345" t="s">
        <v>152</v>
      </c>
      <c r="C10" s="346"/>
      <c r="D10" s="347"/>
      <c r="E10" s="114"/>
      <c r="F10" s="114"/>
      <c r="G10" s="118"/>
      <c r="H10" s="352">
        <v>0.25</v>
      </c>
      <c r="I10" s="352"/>
      <c r="J10" s="320"/>
      <c r="K10" s="321"/>
    </row>
    <row r="11" spans="1:12" ht="14.25" customHeight="1" x14ac:dyDescent="0.25"/>
    <row r="12" spans="1:12" ht="15.75" x14ac:dyDescent="0.25">
      <c r="A12" s="349" t="s">
        <v>208</v>
      </c>
      <c r="B12" s="349"/>
      <c r="C12" s="349"/>
      <c r="D12" s="349"/>
      <c r="E12" s="349"/>
      <c r="F12" s="349"/>
      <c r="G12" s="349"/>
      <c r="H12" s="349"/>
      <c r="I12" s="349"/>
      <c r="J12" s="349"/>
      <c r="K12" s="349"/>
    </row>
    <row r="13" spans="1:12" s="4" customFormat="1" ht="15.75" x14ac:dyDescent="0.25">
      <c r="A13" s="132" t="s">
        <v>210</v>
      </c>
      <c r="B13" s="348" t="s">
        <v>209</v>
      </c>
      <c r="C13" s="348"/>
      <c r="D13" s="132" t="s">
        <v>211</v>
      </c>
      <c r="E13" s="132" t="s">
        <v>22</v>
      </c>
      <c r="F13" s="132" t="s">
        <v>23</v>
      </c>
      <c r="G13" s="133" t="s">
        <v>212</v>
      </c>
      <c r="H13" s="134" t="s">
        <v>213</v>
      </c>
      <c r="I13" s="134" t="s">
        <v>214</v>
      </c>
      <c r="J13" s="134" t="s">
        <v>215</v>
      </c>
      <c r="K13" s="134" t="s">
        <v>216</v>
      </c>
      <c r="L13" s="15"/>
    </row>
    <row r="14" spans="1:12" ht="14.25" customHeight="1" x14ac:dyDescent="0.25">
      <c r="A14" s="129">
        <v>1</v>
      </c>
      <c r="B14" s="328" t="s">
        <v>137</v>
      </c>
      <c r="C14" s="329"/>
      <c r="D14" s="104">
        <v>1868.4</v>
      </c>
      <c r="E14" s="126"/>
      <c r="F14" s="126"/>
      <c r="G14" s="105"/>
      <c r="H14" s="104"/>
      <c r="I14" s="104"/>
      <c r="J14" s="104"/>
      <c r="K14" s="126"/>
    </row>
    <row r="15" spans="1:12" ht="15.75" x14ac:dyDescent="0.25">
      <c r="A15" s="129">
        <v>2</v>
      </c>
      <c r="B15" s="328" t="s">
        <v>138</v>
      </c>
      <c r="C15" s="329"/>
      <c r="D15" s="127">
        <v>5824.63</v>
      </c>
      <c r="E15" s="126"/>
      <c r="F15" s="126"/>
      <c r="G15" s="105"/>
      <c r="H15" s="104"/>
      <c r="I15" s="104"/>
      <c r="J15" s="104"/>
      <c r="K15" s="131" t="s">
        <v>24</v>
      </c>
    </row>
    <row r="16" spans="1:12" ht="14.25" customHeight="1" x14ac:dyDescent="0.25">
      <c r="A16" s="129">
        <v>3</v>
      </c>
      <c r="B16" s="325" t="s">
        <v>201</v>
      </c>
      <c r="C16" s="326"/>
      <c r="D16" s="127">
        <v>26954.15</v>
      </c>
      <c r="E16" s="102"/>
      <c r="F16" s="102"/>
      <c r="G16" s="105"/>
      <c r="H16" s="104"/>
      <c r="I16" s="104"/>
      <c r="J16" s="104"/>
      <c r="K16" s="126"/>
    </row>
    <row r="17" spans="1:12" ht="14.25" customHeight="1" x14ac:dyDescent="0.25">
      <c r="A17" s="129">
        <v>4</v>
      </c>
      <c r="B17" s="325" t="s">
        <v>135</v>
      </c>
      <c r="C17" s="326"/>
      <c r="D17" s="126"/>
      <c r="E17" s="102"/>
      <c r="F17" s="102"/>
      <c r="G17" s="104">
        <v>15658.96</v>
      </c>
      <c r="H17" s="104">
        <v>15658.97</v>
      </c>
      <c r="I17" s="104"/>
      <c r="J17" s="104"/>
      <c r="K17" s="126"/>
    </row>
    <row r="18" spans="1:12" ht="14.25" customHeight="1" x14ac:dyDescent="0.25">
      <c r="A18" s="129">
        <v>5</v>
      </c>
      <c r="B18" s="325" t="s">
        <v>134</v>
      </c>
      <c r="C18" s="326"/>
      <c r="D18" s="126"/>
      <c r="E18" s="102"/>
      <c r="F18" s="102"/>
      <c r="G18" s="127">
        <v>66195.509999999995</v>
      </c>
      <c r="H18" s="104">
        <v>33097.75</v>
      </c>
      <c r="I18" s="104">
        <v>33097.760000000002</v>
      </c>
      <c r="J18" s="104"/>
      <c r="K18" s="126"/>
    </row>
    <row r="19" spans="1:12" ht="15.75" x14ac:dyDescent="0.25">
      <c r="A19" s="129">
        <v>6</v>
      </c>
      <c r="B19" s="325" t="s">
        <v>202</v>
      </c>
      <c r="C19" s="326"/>
      <c r="D19" s="126"/>
      <c r="E19" s="102"/>
      <c r="F19" s="102"/>
      <c r="G19" s="127">
        <v>1833</v>
      </c>
      <c r="H19" s="104"/>
      <c r="I19" s="104"/>
      <c r="J19" s="104"/>
      <c r="K19" s="126"/>
    </row>
    <row r="20" spans="1:12" ht="15.75" x14ac:dyDescent="0.25">
      <c r="A20" s="129">
        <v>7</v>
      </c>
      <c r="B20" s="325" t="s">
        <v>126</v>
      </c>
      <c r="C20" s="326"/>
      <c r="D20" s="126"/>
      <c r="E20" s="102"/>
      <c r="F20" s="102"/>
      <c r="G20" s="105"/>
      <c r="H20" s="104">
        <v>40303.980000000003</v>
      </c>
      <c r="I20" s="104"/>
      <c r="J20" s="104"/>
      <c r="K20" s="126"/>
    </row>
    <row r="21" spans="1:12" ht="15.75" x14ac:dyDescent="0.25">
      <c r="A21" s="129">
        <v>8</v>
      </c>
      <c r="B21" s="325" t="s">
        <v>127</v>
      </c>
      <c r="C21" s="326"/>
      <c r="D21" s="126"/>
      <c r="E21" s="102"/>
      <c r="F21" s="102"/>
      <c r="G21" s="105"/>
      <c r="H21" s="104"/>
      <c r="I21" s="104">
        <v>39608.089999999997</v>
      </c>
      <c r="J21" s="104">
        <v>39608.089999999997</v>
      </c>
      <c r="K21" s="126"/>
    </row>
    <row r="22" spans="1:12" s="96" customFormat="1" ht="15.75" x14ac:dyDescent="0.25">
      <c r="A22" s="130">
        <v>9</v>
      </c>
      <c r="B22" s="323" t="s">
        <v>128</v>
      </c>
      <c r="C22" s="324"/>
      <c r="D22" s="106"/>
      <c r="E22" s="107"/>
      <c r="F22" s="107"/>
      <c r="G22" s="103"/>
      <c r="H22" s="108">
        <v>10979.66</v>
      </c>
      <c r="I22" s="108"/>
      <c r="J22" s="108"/>
      <c r="K22" s="106"/>
      <c r="L22" s="97"/>
    </row>
    <row r="23" spans="1:12" s="96" customFormat="1" ht="15.75" x14ac:dyDescent="0.25">
      <c r="A23" s="130">
        <v>10</v>
      </c>
      <c r="B23" s="323" t="s">
        <v>129</v>
      </c>
      <c r="C23" s="324"/>
      <c r="D23" s="106"/>
      <c r="E23" s="107"/>
      <c r="F23" s="107"/>
      <c r="G23" s="103"/>
      <c r="H23" s="108"/>
      <c r="I23" s="108"/>
      <c r="J23" s="108">
        <v>25619.17</v>
      </c>
      <c r="K23" s="106"/>
      <c r="L23" s="97"/>
    </row>
    <row r="24" spans="1:12" s="96" customFormat="1" ht="15.75" x14ac:dyDescent="0.25">
      <c r="A24" s="130">
        <v>11</v>
      </c>
      <c r="B24" s="323" t="s">
        <v>130</v>
      </c>
      <c r="C24" s="324"/>
      <c r="D24" s="106"/>
      <c r="E24" s="107"/>
      <c r="F24" s="107"/>
      <c r="G24" s="103"/>
      <c r="H24" s="108">
        <v>15060.94</v>
      </c>
      <c r="I24" s="108"/>
      <c r="J24" s="108"/>
      <c r="K24" s="106"/>
      <c r="L24" s="97"/>
    </row>
    <row r="25" spans="1:12" s="96" customFormat="1" ht="15.75" x14ac:dyDescent="0.25">
      <c r="A25" s="130">
        <v>12</v>
      </c>
      <c r="B25" s="323" t="s">
        <v>136</v>
      </c>
      <c r="C25" s="324"/>
      <c r="D25" s="106"/>
      <c r="E25" s="107"/>
      <c r="F25" s="107"/>
      <c r="G25" s="103"/>
      <c r="H25" s="108"/>
      <c r="I25" s="108">
        <v>24250.01</v>
      </c>
      <c r="J25" s="108">
        <v>24250.01</v>
      </c>
      <c r="K25" s="106"/>
      <c r="L25" s="97"/>
    </row>
    <row r="26" spans="1:12" s="96" customFormat="1" ht="15.75" x14ac:dyDescent="0.25">
      <c r="A26" s="130">
        <v>13</v>
      </c>
      <c r="B26" s="323" t="s">
        <v>133</v>
      </c>
      <c r="C26" s="324"/>
      <c r="D26" s="106"/>
      <c r="E26" s="107"/>
      <c r="F26" s="107"/>
      <c r="G26" s="103"/>
      <c r="H26" s="108"/>
      <c r="I26" s="108">
        <v>41458.99</v>
      </c>
      <c r="J26" s="108">
        <v>41459</v>
      </c>
      <c r="K26" s="106"/>
      <c r="L26" s="97"/>
    </row>
    <row r="27" spans="1:12" s="96" customFormat="1" ht="28.5" customHeight="1" x14ac:dyDescent="0.25">
      <c r="A27" s="130">
        <v>14</v>
      </c>
      <c r="B27" s="323" t="s">
        <v>131</v>
      </c>
      <c r="C27" s="324"/>
      <c r="D27" s="106"/>
      <c r="E27" s="107"/>
      <c r="F27" s="107"/>
      <c r="G27" s="103"/>
      <c r="H27" s="108"/>
      <c r="I27" s="108"/>
      <c r="J27" s="108">
        <v>27896.560000000001</v>
      </c>
      <c r="K27" s="108">
        <v>27896.55</v>
      </c>
      <c r="L27" s="97"/>
    </row>
    <row r="28" spans="1:12" s="96" customFormat="1" ht="17.25" customHeight="1" x14ac:dyDescent="0.25">
      <c r="A28" s="130">
        <v>15</v>
      </c>
      <c r="B28" s="323" t="s">
        <v>132</v>
      </c>
      <c r="C28" s="324"/>
      <c r="D28" s="106"/>
      <c r="E28" s="107"/>
      <c r="F28" s="107"/>
      <c r="G28" s="103"/>
      <c r="H28" s="128"/>
      <c r="I28" s="108"/>
      <c r="J28" s="108"/>
      <c r="K28" s="108">
        <v>4085.01</v>
      </c>
      <c r="L28" s="97"/>
    </row>
    <row r="29" spans="1:12" s="96" customFormat="1" x14ac:dyDescent="0.25">
      <c r="A29" s="327" t="s">
        <v>217</v>
      </c>
      <c r="B29" s="327"/>
      <c r="C29" s="327"/>
      <c r="D29" s="136">
        <f>ROUND(D30/D37,4)</f>
        <v>6.1600000000000002E-2</v>
      </c>
      <c r="E29" s="136" t="e">
        <f>ROUND(E30/#REF!,4)</f>
        <v>#REF!</v>
      </c>
      <c r="F29" s="136" t="e">
        <f>ROUND(F30/#REF!,4)</f>
        <v>#REF!</v>
      </c>
      <c r="G29" s="136">
        <f>ROUND(G30/D37,4)</f>
        <v>0.1487</v>
      </c>
      <c r="H29" s="136">
        <f>ROUND(H30/D37,4)</f>
        <v>0.2046</v>
      </c>
      <c r="I29" s="136">
        <f>ROUND(I30/D37,4)</f>
        <v>0.246</v>
      </c>
      <c r="J29" s="136">
        <f>ROUND(J30/D37,4)</f>
        <v>0.2823</v>
      </c>
      <c r="K29" s="136">
        <f>ROUND(K30/D37,4)</f>
        <v>5.6800000000000003E-2</v>
      </c>
      <c r="L29" s="97"/>
    </row>
    <row r="30" spans="1:12" s="96" customFormat="1" x14ac:dyDescent="0.25">
      <c r="A30" s="327"/>
      <c r="B30" s="327"/>
      <c r="C30" s="327"/>
      <c r="D30" s="108">
        <f>D14+D15+D16</f>
        <v>34647.18</v>
      </c>
      <c r="E30" s="106"/>
      <c r="F30" s="106"/>
      <c r="G30" s="108">
        <f>G17+G18+G19</f>
        <v>83687.47</v>
      </c>
      <c r="H30" s="108">
        <f>SUM(H17:H24)</f>
        <v>115101.30000000002</v>
      </c>
      <c r="I30" s="108">
        <f>SUM(I18:I26)</f>
        <v>138414.85</v>
      </c>
      <c r="J30" s="108">
        <f>SUM(J18:J27)</f>
        <v>158832.82999999999</v>
      </c>
      <c r="K30" s="108">
        <f>SUM(K27:K28)</f>
        <v>31981.559999999998</v>
      </c>
      <c r="L30" s="97"/>
    </row>
    <row r="31" spans="1:12" s="96" customFormat="1" x14ac:dyDescent="0.25">
      <c r="A31" s="109"/>
      <c r="B31" s="109"/>
      <c r="C31" s="135"/>
      <c r="D31" s="109"/>
      <c r="E31" s="109"/>
      <c r="F31" s="109"/>
      <c r="G31" s="110"/>
      <c r="H31" s="111"/>
      <c r="I31" s="111"/>
      <c r="J31" s="111"/>
      <c r="L31" s="97"/>
    </row>
    <row r="32" spans="1:12" s="96" customFormat="1" x14ac:dyDescent="0.25">
      <c r="L32" s="97"/>
    </row>
    <row r="33" spans="1:12" s="96" customFormat="1" x14ac:dyDescent="0.25">
      <c r="A33" s="112"/>
      <c r="I33" s="112"/>
      <c r="J33" s="112"/>
      <c r="L33" s="97"/>
    </row>
    <row r="34" spans="1:12" s="96" customFormat="1" ht="15" customHeight="1" x14ac:dyDescent="0.25">
      <c r="A34" s="112"/>
      <c r="I34" s="112"/>
      <c r="J34" s="112"/>
      <c r="L34" s="97"/>
    </row>
    <row r="35" spans="1:12" s="96" customFormat="1" x14ac:dyDescent="0.25">
      <c r="A35" s="120"/>
      <c r="B35" s="314" t="s">
        <v>219</v>
      </c>
      <c r="C35" s="314"/>
      <c r="D35" s="139">
        <v>500000</v>
      </c>
      <c r="I35" s="122"/>
      <c r="L35" s="97"/>
    </row>
    <row r="36" spans="1:12" x14ac:dyDescent="0.2">
      <c r="A36" s="121"/>
      <c r="B36" s="314" t="s">
        <v>218</v>
      </c>
      <c r="C36" s="314"/>
      <c r="D36" s="140">
        <v>65665.19</v>
      </c>
    </row>
    <row r="37" spans="1:12" ht="15.75" x14ac:dyDescent="0.2">
      <c r="A37" s="121"/>
      <c r="B37" s="315" t="s">
        <v>220</v>
      </c>
      <c r="C37" s="315"/>
      <c r="D37" s="104">
        <f>SUM(D30:K30)</f>
        <v>562665.18999999994</v>
      </c>
      <c r="H37" s="146"/>
      <c r="I37" s="123"/>
    </row>
    <row r="38" spans="1:12" x14ac:dyDescent="0.2">
      <c r="A38" s="121"/>
      <c r="B38" s="121"/>
      <c r="I38" s="124"/>
    </row>
    <row r="39" spans="1:12" x14ac:dyDescent="0.25">
      <c r="D39" s="99"/>
      <c r="E39" s="99"/>
      <c r="F39" s="99"/>
      <c r="G39" s="100"/>
    </row>
    <row r="40" spans="1:12" x14ac:dyDescent="0.25">
      <c r="B40" s="322" t="s">
        <v>158</v>
      </c>
      <c r="C40" s="322"/>
      <c r="D40" s="322"/>
      <c r="E40" s="322"/>
      <c r="F40" s="322"/>
      <c r="G40" s="322"/>
    </row>
    <row r="41" spans="1:12" x14ac:dyDescent="0.25">
      <c r="D41" s="99"/>
      <c r="E41" s="99"/>
      <c r="F41" s="99"/>
      <c r="G41" s="100"/>
    </row>
    <row r="42" spans="1:12" x14ac:dyDescent="0.25">
      <c r="D42" s="99"/>
      <c r="E42" s="99"/>
      <c r="F42" s="99"/>
      <c r="G42" s="100"/>
    </row>
    <row r="43" spans="1:12" x14ac:dyDescent="0.25">
      <c r="C43" s="142" t="s">
        <v>159</v>
      </c>
      <c r="H43" s="109"/>
      <c r="I43" s="143" t="s">
        <v>159</v>
      </c>
      <c r="J43" s="112"/>
    </row>
    <row r="44" spans="1:12" x14ac:dyDescent="0.2">
      <c r="C44" s="144" t="s">
        <v>160</v>
      </c>
      <c r="H44" s="99"/>
      <c r="I44" s="145" t="s">
        <v>161</v>
      </c>
      <c r="J44" s="112"/>
    </row>
    <row r="45" spans="1:12" x14ac:dyDescent="0.2">
      <c r="C45" s="144" t="s">
        <v>164</v>
      </c>
      <c r="H45" s="99"/>
      <c r="I45" s="145" t="s">
        <v>162</v>
      </c>
      <c r="J45" s="109"/>
    </row>
    <row r="46" spans="1:12" x14ac:dyDescent="0.2">
      <c r="C46" s="144" t="s">
        <v>165</v>
      </c>
      <c r="H46" s="99"/>
      <c r="I46" s="100" t="s">
        <v>163</v>
      </c>
      <c r="J46" s="101"/>
    </row>
  </sheetData>
  <mergeCells count="31">
    <mergeCell ref="A1:K5"/>
    <mergeCell ref="B8:D8"/>
    <mergeCell ref="B9:D9"/>
    <mergeCell ref="B10:D10"/>
    <mergeCell ref="B20:C20"/>
    <mergeCell ref="B15:C15"/>
    <mergeCell ref="B16:C16"/>
    <mergeCell ref="B17:C17"/>
    <mergeCell ref="B18:C18"/>
    <mergeCell ref="B19:C19"/>
    <mergeCell ref="B13:C13"/>
    <mergeCell ref="A12:K12"/>
    <mergeCell ref="A6:K6"/>
    <mergeCell ref="A7:D7"/>
    <mergeCell ref="H9:I9"/>
    <mergeCell ref="H10:I10"/>
    <mergeCell ref="B35:C35"/>
    <mergeCell ref="B36:C36"/>
    <mergeCell ref="B37:C37"/>
    <mergeCell ref="J7:K10"/>
    <mergeCell ref="B40:G40"/>
    <mergeCell ref="B25:C25"/>
    <mergeCell ref="B26:C26"/>
    <mergeCell ref="B27:C27"/>
    <mergeCell ref="B28:C28"/>
    <mergeCell ref="B21:C21"/>
    <mergeCell ref="B22:C22"/>
    <mergeCell ref="B23:C23"/>
    <mergeCell ref="B24:C24"/>
    <mergeCell ref="A29:C30"/>
    <mergeCell ref="B14:C14"/>
  </mergeCells>
  <conditionalFormatting sqref="B35">
    <cfRule type="cellIs" dxfId="2" priority="1" operator="equal">
      <formula>"""informar dados"""</formula>
    </cfRule>
  </conditionalFormatting>
  <conditionalFormatting sqref="E7:J7 A7:A8 L7:XFD10 H8:I8 H9 A10:B10 E10:H10 A11:XFD11 A12 L12:XFD12 D13:XFD27 A13:B28 D28:G28 I28:XFD28 L29:XFD30 A31:XFD31 K32:XFD32 I33:XFD34 A33:A37 L35:XFD35 M36:XFD36 L37:XFD38 A38:B38 N39:XFD39 M40:XFD42 A40:B46 D42:G42 C43:C46 A47:XFD1048576">
    <cfRule type="cellIs" dxfId="1" priority="4" operator="equal">
      <formula>"""informar dados"""</formula>
    </cfRule>
  </conditionalFormatting>
  <conditionalFormatting sqref="H43:XFD46">
    <cfRule type="cellIs" dxfId="0" priority="2" operator="equal">
      <formula>"""informar dados"""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8</vt:i4>
      </vt:variant>
    </vt:vector>
  </HeadingPairs>
  <TitlesOfParts>
    <vt:vector size="15" baseType="lpstr">
      <vt:lpstr>DADOS</vt:lpstr>
      <vt:lpstr>PO</vt:lpstr>
      <vt:lpstr>CFF</vt:lpstr>
      <vt:lpstr>Planilha1</vt:lpstr>
      <vt:lpstr>COMPOSIÇÕES</vt:lpstr>
      <vt:lpstr>BDI</vt:lpstr>
      <vt:lpstr>PO (2)</vt:lpstr>
      <vt:lpstr>BDI!Area_de_impressao</vt:lpstr>
      <vt:lpstr>CFF!Area_de_impressao</vt:lpstr>
      <vt:lpstr>COMPOSIÇÕES!Area_de_impressao</vt:lpstr>
      <vt:lpstr>PO!Area_de_impressao</vt:lpstr>
      <vt:lpstr>'PO (2)'!Area_de_impressao</vt:lpstr>
      <vt:lpstr>'PO (2)'!BDI</vt:lpstr>
      <vt:lpstr>BDI</vt:lpstr>
      <vt:lpstr>PO!Titulos_de_impressao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2026-02-13T12:37:28Z</dcterms:modified>
</cp:coreProperties>
</file>